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76" yWindow="65524" windowWidth="15456" windowHeight="7692" activeTab="0"/>
  </bookViews>
  <sheets>
    <sheet name="fctt 0910" sheetId="1" r:id="rId1"/>
    <sheet name="clubs" sheetId="2" r:id="rId2"/>
    <sheet name="ALTES" sheetId="3" r:id="rId3"/>
  </sheets>
  <externalReferences>
    <externalReference r:id="rId6"/>
  </externalReferences>
  <definedNames>
    <definedName name="_">'clubs'!$B$3:$D$184</definedName>
    <definedName name="_alta">'ALTES'!$A$1:$S$6</definedName>
    <definedName name="_form">'fctt 0910'!#REF!</definedName>
    <definedName name="_xlnm.Print_Area" localSheetId="0">'fctt 0910'!$A$2:$AE$18</definedName>
    <definedName name="clu1">'[1]Hoja1'!$F$3:$I$109</definedName>
    <definedName name="clu2">'clubs'!$D$3:$D$184</definedName>
    <definedName name="clubs">'clubs'!$B$3:$C$184</definedName>
    <definedName name="clubs_1" localSheetId="1">'clubs'!$A$4:$D$143</definedName>
    <definedName name="clubs1011" localSheetId="1">'clubs'!$A$3:$D$167</definedName>
    <definedName name="clubs2">'clubs'!$A$3:$D$167</definedName>
    <definedName name="edats">'clubs'!$E$2:$F$90</definedName>
    <definedName name="edats_1" localSheetId="1">'clubs'!$E$2:$F$90</definedName>
    <definedName name="edats1011" localSheetId="1">'clubs'!$E$2:$E$94</definedName>
    <definedName name="edats1011_1" localSheetId="1">'clubs'!$E$2:$F$94</definedName>
    <definedName name="llicen">#REF!</definedName>
    <definedName name="lligues">#REF!</definedName>
    <definedName name="nac">'clubs'!#REF!</definedName>
    <definedName name="nacionalitat">#REF!</definedName>
    <definedName name="nif">#REF!</definedName>
    <definedName name="pais">#REF!</definedName>
  </definedNames>
  <calcPr fullCalcOnLoad="1"/>
</workbook>
</file>

<file path=xl/sharedStrings.xml><?xml version="1.0" encoding="utf-8"?>
<sst xmlns="http://schemas.openxmlformats.org/spreadsheetml/2006/main" count="460" uniqueCount="385">
  <si>
    <t>cp</t>
  </si>
  <si>
    <t>tipus nac</t>
  </si>
  <si>
    <t>num pers</t>
  </si>
  <si>
    <t>Les ALTES que no vagin acompanyades de TOTA la documentació requerida, seran refusades sense tramitar</t>
  </si>
  <si>
    <t>L'ALTA FEDERATIVA no constitueix sol·licitut de llicència, si bé és imprescindible per a sol·liictar-la.</t>
  </si>
  <si>
    <t xml:space="preserve">Si el fons de la casella esdevé vermell, la dada és incorrecta o ultrapassa la longitut màxima </t>
  </si>
  <si>
    <t>S'ha de presentar aquest formulari mitjançant traspàs electrònic. No omplir a mà.</t>
  </si>
  <si>
    <t>D</t>
  </si>
  <si>
    <t>N</t>
  </si>
  <si>
    <t>A</t>
  </si>
  <si>
    <t>C</t>
  </si>
  <si>
    <t>E</t>
  </si>
  <si>
    <t>SEN</t>
  </si>
  <si>
    <t>0</t>
  </si>
  <si>
    <t>T</t>
  </si>
  <si>
    <t>R</t>
  </si>
  <si>
    <t>W</t>
  </si>
  <si>
    <t>G</t>
  </si>
  <si>
    <t>M</t>
  </si>
  <si>
    <t>Y</t>
  </si>
  <si>
    <t>F</t>
  </si>
  <si>
    <t>P</t>
  </si>
  <si>
    <t>X</t>
  </si>
  <si>
    <t>B</t>
  </si>
  <si>
    <t>J</t>
  </si>
  <si>
    <t>Z</t>
  </si>
  <si>
    <t>S</t>
  </si>
  <si>
    <t>Q</t>
  </si>
  <si>
    <t>V</t>
  </si>
  <si>
    <t>H</t>
  </si>
  <si>
    <t>L</t>
  </si>
  <si>
    <t>K</t>
  </si>
  <si>
    <t>adreça</t>
  </si>
  <si>
    <t>població</t>
  </si>
  <si>
    <t>província</t>
  </si>
  <si>
    <t>correu electrònic</t>
  </si>
  <si>
    <t>telèfon 1</t>
  </si>
  <si>
    <t>telèfon 2</t>
  </si>
  <si>
    <t>nacion</t>
  </si>
  <si>
    <t>edats</t>
  </si>
  <si>
    <t>catsalut</t>
  </si>
  <si>
    <t>sexe</t>
  </si>
  <si>
    <t>clubs</t>
  </si>
  <si>
    <t>clu2</t>
  </si>
  <si>
    <t xml:space="preserve"> Sol·licita l'ALTA FEDERATIVA de les següents persones:</t>
  </si>
  <si>
    <t>nom</t>
  </si>
  <si>
    <t>data naix</t>
  </si>
  <si>
    <t>es NIE</t>
  </si>
  <si>
    <t>lletra</t>
  </si>
  <si>
    <t>DNI / NIE</t>
  </si>
  <si>
    <t>passaport</t>
  </si>
  <si>
    <t>COGNOM1</t>
  </si>
  <si>
    <t>COGNOM2</t>
  </si>
  <si>
    <t>NOM</t>
  </si>
  <si>
    <t>E-MAIL</t>
  </si>
  <si>
    <t>DATA NAIX</t>
  </si>
  <si>
    <t>SEXE</t>
  </si>
  <si>
    <t>ES_NIE</t>
  </si>
  <si>
    <t>NIF / NIE</t>
  </si>
  <si>
    <t>LLETRA</t>
  </si>
  <si>
    <t>PASSAPORT</t>
  </si>
  <si>
    <t>NAC</t>
  </si>
  <si>
    <t>CATSALUT</t>
  </si>
  <si>
    <t>TEL 1</t>
  </si>
  <si>
    <t>TEL 2</t>
  </si>
  <si>
    <t>ADREÇA</t>
  </si>
  <si>
    <t>CODI P</t>
  </si>
  <si>
    <t>POBLACIO</t>
  </si>
  <si>
    <t>PROVINCIA</t>
  </si>
  <si>
    <t>TIPUS N</t>
  </si>
  <si>
    <t>Data de sol·licitud</t>
  </si>
  <si>
    <t>cognom 1</t>
  </si>
  <si>
    <t>cognom 2</t>
  </si>
  <si>
    <t>CLUB DE 7 A 9</t>
  </si>
  <si>
    <t>7 A 9</t>
  </si>
  <si>
    <t>CTT ALCARRÀS</t>
  </si>
  <si>
    <t>ALCARR</t>
  </si>
  <si>
    <t>CTT ALMOSTER</t>
  </si>
  <si>
    <t>ALMOST</t>
  </si>
  <si>
    <t>CTT ALTAFULLA</t>
  </si>
  <si>
    <t>ALTAFU</t>
  </si>
  <si>
    <t>AE IES L'ALZINA</t>
  </si>
  <si>
    <t>ALZINA</t>
  </si>
  <si>
    <t>CBR SOCIETAT CORAL ELS AMICS</t>
  </si>
  <si>
    <t>AMICS</t>
  </si>
  <si>
    <t>CTT AMPOSTA</t>
  </si>
  <si>
    <t>AMPOST</t>
  </si>
  <si>
    <t>COMITÉ TÈCNIC CATALÀ D'ÀRBITRES</t>
  </si>
  <si>
    <t>CLUB ARIEL</t>
  </si>
  <si>
    <t>ARIEL</t>
  </si>
  <si>
    <t>CM ARENYS DE MUNT</t>
  </si>
  <si>
    <t>ARMUNT</t>
  </si>
  <si>
    <t>TT ATENEU LA FLOR DE MAIG</t>
  </si>
  <si>
    <t>ATEFM</t>
  </si>
  <si>
    <t>CTT ATENEU 1882</t>
  </si>
  <si>
    <t>ATEN82</t>
  </si>
  <si>
    <t>AVAP</t>
  </si>
  <si>
    <t>CTT L'AVENÇ</t>
  </si>
  <si>
    <t>AVENÇ</t>
  </si>
  <si>
    <t>CTT BADALONA</t>
  </si>
  <si>
    <t>BADALO</t>
  </si>
  <si>
    <t>CTT BAGÀ</t>
  </si>
  <si>
    <t>BAGA</t>
  </si>
  <si>
    <t>CTT BALAGUER</t>
  </si>
  <si>
    <t>BALAGU</t>
  </si>
  <si>
    <t>CLUB TENNIS DE TAULA BALSARENY</t>
  </si>
  <si>
    <t>BALSAR</t>
  </si>
  <si>
    <t>CT BARCINO</t>
  </si>
  <si>
    <t>BARCIN</t>
  </si>
  <si>
    <t>BARO</t>
  </si>
  <si>
    <t>CTT BÀSCARA</t>
  </si>
  <si>
    <t>BASCA</t>
  </si>
  <si>
    <t>CTT DE BEGUES</t>
  </si>
  <si>
    <t>BEGUES</t>
  </si>
  <si>
    <t>BELLVITGE ALHEÑA</t>
  </si>
  <si>
    <t>BELLVI</t>
  </si>
  <si>
    <t>CTT BERGA</t>
  </si>
  <si>
    <t>BERGA</t>
  </si>
  <si>
    <t>CTT LA BISBAL</t>
  </si>
  <si>
    <t>BISBAL</t>
  </si>
  <si>
    <t>CTT BORGES</t>
  </si>
  <si>
    <t>BORGES</t>
  </si>
  <si>
    <t>AP LA CAIXA</t>
  </si>
  <si>
    <t>CAIXA</t>
  </si>
  <si>
    <t>CTT CALAF</t>
  </si>
  <si>
    <t>CALAF</t>
  </si>
  <si>
    <t>CTT CALELLA</t>
  </si>
  <si>
    <t>CALEL</t>
  </si>
  <si>
    <t>CTT CAMBRILS OLEASTRUM</t>
  </si>
  <si>
    <t>CAMBRI</t>
  </si>
  <si>
    <t>CTT CAMPLLONG</t>
  </si>
  <si>
    <t>CAMPLL</t>
  </si>
  <si>
    <t>CTT CANET DE MAR</t>
  </si>
  <si>
    <t>CANET</t>
  </si>
  <si>
    <t>FD CASSANENC</t>
  </si>
  <si>
    <t>CASSA</t>
  </si>
  <si>
    <t>CTT CASTELLDEFELS</t>
  </si>
  <si>
    <t>CASTDF</t>
  </si>
  <si>
    <t>CERCLE CATOLIC DE GRACIA</t>
  </si>
  <si>
    <t>CCGRAC</t>
  </si>
  <si>
    <t>EL CENTRE</t>
  </si>
  <si>
    <t>CENTRE</t>
  </si>
  <si>
    <t>CTT CÈRVOLES</t>
  </si>
  <si>
    <t>CERVOL</t>
  </si>
  <si>
    <t>SCR EL CIERVO</t>
  </si>
  <si>
    <t>CIERVO</t>
  </si>
  <si>
    <t>CLUB NATACIO SABADELL</t>
  </si>
  <si>
    <t>CNSABA</t>
  </si>
  <si>
    <t>CTT COLLBATO</t>
  </si>
  <si>
    <t>COLLBA</t>
  </si>
  <si>
    <t>AGRUPACIÓ CONGRÉS</t>
  </si>
  <si>
    <t>CONGRE</t>
  </si>
  <si>
    <t>CLUB PLA D'URGELL VILANOVENC</t>
  </si>
  <si>
    <t>CPUVIL</t>
  </si>
  <si>
    <t>CTT CASTELLNOU DE SEANA</t>
  </si>
  <si>
    <t>CSEANA</t>
  </si>
  <si>
    <t>ASSOC. EXC. CAT. DE REUS</t>
  </si>
  <si>
    <t>CTREUS</t>
  </si>
  <si>
    <t>CTT CUBELLES</t>
  </si>
  <si>
    <t>CUBEL</t>
  </si>
  <si>
    <t>CB CIUTAT VELLA</t>
  </si>
  <si>
    <t>CVELLA</t>
  </si>
  <si>
    <t>CE DESPERTAFERRO</t>
  </si>
  <si>
    <t>DESPER</t>
  </si>
  <si>
    <t>ELS 8 DE LA GARRIGA</t>
  </si>
  <si>
    <t>ELS 8</t>
  </si>
  <si>
    <t>ESTACIÓ DEL NORD</t>
  </si>
  <si>
    <t>EPIC CASINO COMERÇ</t>
  </si>
  <si>
    <t>EPIC</t>
  </si>
  <si>
    <t>CER L'ESCALA</t>
  </si>
  <si>
    <t>ESCALA</t>
  </si>
  <si>
    <t>CETT ESPARREGUERA</t>
  </si>
  <si>
    <t>ESPARR</t>
  </si>
  <si>
    <t>FALCO</t>
  </si>
  <si>
    <t>TT CAN FATJO</t>
  </si>
  <si>
    <t>FATJO</t>
  </si>
  <si>
    <t>FOMENT MARTINENC</t>
  </si>
  <si>
    <t>FOMEN</t>
  </si>
  <si>
    <t>STT CC GAVA</t>
  </si>
  <si>
    <t>GAVA</t>
  </si>
  <si>
    <t>ACLE GUISSONA</t>
  </si>
  <si>
    <t>GUISSO</t>
  </si>
  <si>
    <t>CP HORTA TT</t>
  </si>
  <si>
    <t>HORTA</t>
  </si>
  <si>
    <t>HOSPIT</t>
  </si>
  <si>
    <t>CPP IGUALADA</t>
  </si>
  <si>
    <t>IGUALA</t>
  </si>
  <si>
    <t>IMPULS TENNIS DE TAULA</t>
  </si>
  <si>
    <t>IMPULS</t>
  </si>
  <si>
    <t>INDEPENDENT</t>
  </si>
  <si>
    <t>INDEPE</t>
  </si>
  <si>
    <t>ACR EL JARDI</t>
  </si>
  <si>
    <t>JARDÍ</t>
  </si>
  <si>
    <t>TT JEMA</t>
  </si>
  <si>
    <t>JEMAC</t>
  </si>
  <si>
    <t>CTT JOVENT SALTENC</t>
  </si>
  <si>
    <t>JSALTE</t>
  </si>
  <si>
    <t>LA SEU D'URGELL CTT</t>
  </si>
  <si>
    <t>LA SEU</t>
  </si>
  <si>
    <t>CTT LA LIRA VENDRELLENCA</t>
  </si>
  <si>
    <t>LIRAVE</t>
  </si>
  <si>
    <t>CTT LLEIDA</t>
  </si>
  <si>
    <t>LLEIDA</t>
  </si>
  <si>
    <t>ALIANÇA LLIÇÀ</t>
  </si>
  <si>
    <t>LLIÇA</t>
  </si>
  <si>
    <t>CETT ELS LLOPS</t>
  </si>
  <si>
    <t>LLOPS</t>
  </si>
  <si>
    <t>LLUÏSOS DE GRÀCIA</t>
  </si>
  <si>
    <t>LLUÏSO</t>
  </si>
  <si>
    <t>CLUB MAGINET</t>
  </si>
  <si>
    <t>MAGINE</t>
  </si>
  <si>
    <t>CTT MARINA</t>
  </si>
  <si>
    <t>MARINA</t>
  </si>
  <si>
    <t>MASQUEFA TTC</t>
  </si>
  <si>
    <t>MASQUE</t>
  </si>
  <si>
    <t>CN MATARÓ</t>
  </si>
  <si>
    <t>MATARO</t>
  </si>
  <si>
    <t>CE MEDITERRANI</t>
  </si>
  <si>
    <t>MEDITE</t>
  </si>
  <si>
    <t>CTT ATC MOLINS DE REI</t>
  </si>
  <si>
    <t>MOLINS</t>
  </si>
  <si>
    <t>MOLLET 2002 TT</t>
  </si>
  <si>
    <t>MOLLET</t>
  </si>
  <si>
    <t>CTT MOLLERUSSA</t>
  </si>
  <si>
    <t>MOLLSA</t>
  </si>
  <si>
    <t>CTT MONTBUI</t>
  </si>
  <si>
    <t>MONTBU</t>
  </si>
  <si>
    <t>CLUB GIMNÀSTIC</t>
  </si>
  <si>
    <t>NASTIC</t>
  </si>
  <si>
    <t>CTT OLESA</t>
  </si>
  <si>
    <t>OLESA</t>
  </si>
  <si>
    <t>CTT OLOT</t>
  </si>
  <si>
    <t>OLOT</t>
  </si>
  <si>
    <t>CTT PALAFRUGELL</t>
  </si>
  <si>
    <t>PALAFR</t>
  </si>
  <si>
    <t>CTT JOSEP M. PALES</t>
  </si>
  <si>
    <t>PALES</t>
  </si>
  <si>
    <t>CE PARC DEL REGUER</t>
  </si>
  <si>
    <t>PARCRE</t>
  </si>
  <si>
    <t>TT PARETS</t>
  </si>
  <si>
    <t>PARETS</t>
  </si>
  <si>
    <t>CTT LA POBLA DE LILLET</t>
  </si>
  <si>
    <t>POBLA</t>
  </si>
  <si>
    <t>CTT EL PONT DE SUERT</t>
  </si>
  <si>
    <t>PONTSU</t>
  </si>
  <si>
    <t>PORTEL</t>
  </si>
  <si>
    <t>PINGPONGPERTOTHOM</t>
  </si>
  <si>
    <t>TT PRAT</t>
  </si>
  <si>
    <t>PRAT</t>
  </si>
  <si>
    <t>ATT PREMIÀ DE MAR</t>
  </si>
  <si>
    <t>PREMIA</t>
  </si>
  <si>
    <t>CTT PRIORAT</t>
  </si>
  <si>
    <t>PRIORA</t>
  </si>
  <si>
    <t>CTT SANT QUIRZE DEL VALLÈS</t>
  </si>
  <si>
    <t>QUIRZ</t>
  </si>
  <si>
    <t>CEM REINA ELISENDA</t>
  </si>
  <si>
    <t>REUS DEPORTIU</t>
  </si>
  <si>
    <t>REUS</t>
  </si>
  <si>
    <t>CTT RIPOLLET</t>
  </si>
  <si>
    <t>RIPLET</t>
  </si>
  <si>
    <t>CE TT RIPOLL</t>
  </si>
  <si>
    <t>RIPOLL</t>
  </si>
  <si>
    <t>CC SANT ANDREU</t>
  </si>
  <si>
    <t>S.ANDR</t>
  </si>
  <si>
    <t>CATT SANT CELONI</t>
  </si>
  <si>
    <t>S.CELO</t>
  </si>
  <si>
    <t>UE SANT CUGAT</t>
  </si>
  <si>
    <t>S.CUGA</t>
  </si>
  <si>
    <t>CTT SALLENT</t>
  </si>
  <si>
    <t>SALLEN</t>
  </si>
  <si>
    <t>CC SANTS - BERNADÍ</t>
  </si>
  <si>
    <t>SANTS</t>
  </si>
  <si>
    <t>CTT LA SELVA</t>
  </si>
  <si>
    <t>SELVA</t>
  </si>
  <si>
    <t>CTT SANT FELIU DE CODINES</t>
  </si>
  <si>
    <t>SFCODI</t>
  </si>
  <si>
    <t>CTT SANT MARTÍ DE MALDÀ</t>
  </si>
  <si>
    <t>SMARTI</t>
  </si>
  <si>
    <t>CTT SANTA COLOMA</t>
  </si>
  <si>
    <t>STACOL</t>
  </si>
  <si>
    <t>CTT SANT GUIM</t>
  </si>
  <si>
    <t>STGUIM</t>
  </si>
  <si>
    <t>CTT DELS HORTS 2000</t>
  </si>
  <si>
    <t>SVHORT</t>
  </si>
  <si>
    <t>CTT SANT VICENÇ DE TORELLO</t>
  </si>
  <si>
    <t>SVTORE</t>
  </si>
  <si>
    <t>CN TÀRRACO</t>
  </si>
  <si>
    <t>TARRAC</t>
  </si>
  <si>
    <t>CTT LA TENDA</t>
  </si>
  <si>
    <t>TENDA</t>
  </si>
  <si>
    <t>CTT TONA</t>
  </si>
  <si>
    <t>TONA</t>
  </si>
  <si>
    <t>CTT TORÀ</t>
  </si>
  <si>
    <t>TORA</t>
  </si>
  <si>
    <t>TT TORELLÓ</t>
  </si>
  <si>
    <t>TORELL</t>
  </si>
  <si>
    <t>CTT TORREFARRERA</t>
  </si>
  <si>
    <t>TORREF</t>
  </si>
  <si>
    <t>CTT TORREGROSSA</t>
  </si>
  <si>
    <t>TORREG</t>
  </si>
  <si>
    <t>CTT TORROELLA DE MONTGRI</t>
  </si>
  <si>
    <t>TORROE</t>
  </si>
  <si>
    <t>CTT TRAMUNTANA - FIGUERES</t>
  </si>
  <si>
    <t>TRAMUN</t>
  </si>
  <si>
    <t>TT TARRAGONA</t>
  </si>
  <si>
    <t>TRGONA</t>
  </si>
  <si>
    <t>CE UNIVERSITARI</t>
  </si>
  <si>
    <t>UNIVER</t>
  </si>
  <si>
    <t>VIC TT</t>
  </si>
  <si>
    <t>VICTT</t>
  </si>
  <si>
    <t>CTT VILABLAREIX</t>
  </si>
  <si>
    <t>VILABL</t>
  </si>
  <si>
    <t>CTT VILAFRANCA</t>
  </si>
  <si>
    <t>VILAFR</t>
  </si>
  <si>
    <t>CLUB TENNIS TAULA VILANOVA I LA GELTRU</t>
  </si>
  <si>
    <t>VILANO</t>
  </si>
  <si>
    <t>CTT VILASSAR DE DALT</t>
  </si>
  <si>
    <t>VILASS</t>
  </si>
  <si>
    <t>CTT VILANOVA DEL CAMI</t>
  </si>
  <si>
    <t>VILCA</t>
  </si>
  <si>
    <t>CTT XARXA MALGRAT</t>
  </si>
  <si>
    <t>XARXA</t>
  </si>
  <si>
    <t>CTT CAPELLADES</t>
  </si>
  <si>
    <t>CAPELL</t>
  </si>
  <si>
    <t>CJ ULLDECONA</t>
  </si>
  <si>
    <t>ULLDEC</t>
  </si>
  <si>
    <t>CTT ALBERA</t>
  </si>
  <si>
    <t>ALBERA</t>
  </si>
  <si>
    <t>CTT SANTA BARBARA</t>
  </si>
  <si>
    <t>SBARBA</t>
  </si>
  <si>
    <t>CTT LLAGOSTERA</t>
  </si>
  <si>
    <t>LLAGOS</t>
  </si>
  <si>
    <t>CTT L'AMPOLLA</t>
  </si>
  <si>
    <t>AMPOLL</t>
  </si>
  <si>
    <t>CTT ROSES</t>
  </si>
  <si>
    <t>ROSES</t>
  </si>
  <si>
    <t>CTT TORTOSA</t>
  </si>
  <si>
    <t>TORTOS</t>
  </si>
  <si>
    <t>CTT VILAMALLA</t>
  </si>
  <si>
    <t>VILAMA</t>
  </si>
  <si>
    <t>CTT SANT JAUME D'ENVEJA</t>
  </si>
  <si>
    <t>SJAUME</t>
  </si>
  <si>
    <t xml:space="preserve"> Federació Catalana de Tennis de Taula. Alta federativa 2010/2011</t>
  </si>
  <si>
    <t>FALCONS SABADELL ASSOCIACIÓ ESPORTIVA</t>
  </si>
  <si>
    <t>CTT L'HOSPITALET</t>
  </si>
  <si>
    <t xml:space="preserve">CTT PORTELL </t>
  </si>
  <si>
    <t>RELISE</t>
  </si>
  <si>
    <t>PPxTT</t>
  </si>
  <si>
    <t>ESTNOR</t>
  </si>
  <si>
    <t>CTCATT</t>
  </si>
  <si>
    <t>EPSANT</t>
  </si>
  <si>
    <t>ESCOLA PIA SANT ANTONIO</t>
  </si>
  <si>
    <t>CTT CAN BARÓ</t>
  </si>
  <si>
    <t>L'entitat (posa núm.)</t>
  </si>
  <si>
    <t>asgs</t>
  </si>
  <si>
    <t>v+90</t>
  </si>
  <si>
    <t>V+80</t>
  </si>
  <si>
    <t>V+70</t>
  </si>
  <si>
    <t>V+60</t>
  </si>
  <si>
    <t>V+50</t>
  </si>
  <si>
    <t>V+40</t>
  </si>
  <si>
    <t>S23-2</t>
  </si>
  <si>
    <t>S23-1</t>
  </si>
  <si>
    <t>S21-3</t>
  </si>
  <si>
    <t>S21-2</t>
  </si>
  <si>
    <t>S21-1</t>
  </si>
  <si>
    <t>JUV-3</t>
  </si>
  <si>
    <t>JUV-2</t>
  </si>
  <si>
    <t>JUV-1</t>
  </si>
  <si>
    <t>INF-2</t>
  </si>
  <si>
    <t>INF-1</t>
  </si>
  <si>
    <t>ALE-2</t>
  </si>
  <si>
    <t>ALE-1</t>
  </si>
  <si>
    <t>BEN-2</t>
  </si>
  <si>
    <t>BEN-1</t>
  </si>
  <si>
    <t>PRE-0</t>
  </si>
  <si>
    <t>edat 10/11</t>
  </si>
  <si>
    <t>IESMAC</t>
  </si>
  <si>
    <t>AEE IES M.AURELIA CAMPMANY</t>
  </si>
  <si>
    <t>CARDED</t>
  </si>
  <si>
    <t>CTT CARDEDEU</t>
  </si>
  <si>
    <t>CLARAM</t>
  </si>
  <si>
    <t>CTT LA TORRE DE CLARAMUNT</t>
  </si>
  <si>
    <t>fer llicència?</t>
  </si>
  <si>
    <t>si/no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</si>
</sst>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pta-40A]"/>
    <numFmt numFmtId="173" formatCode="#.##0\ [$pta-40A]"/>
    <numFmt numFmtId="174" formatCode="#,###\ [$pta-40A]"/>
    <numFmt numFmtId="175" formatCode="#.##\ [$pta-40A]"/>
    <numFmt numFmtId="176" formatCode="0.000"/>
    <numFmt numFmtId="177" formatCode="###\ ###\ ###"/>
    <numFmt numFmtId="178" formatCode="####\ #\ ######\ ##\ #"/>
    <numFmt numFmtId="179" formatCode="????\ #\ ######\ ##\ #"/>
    <numFmt numFmtId="180" formatCode="____\ #\ ######\ ##\ #"/>
    <numFmt numFmtId="181" formatCode="&quot;    &quot;\ #\ ##"/>
    <numFmt numFmtId="182" formatCode="****&quot; &quot;#&quot; &quot;######&quot; &quot;##&quot; &quot;#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d&quot; de &quot;mmmm&quot; de &quot;yyyy"/>
    <numFmt numFmtId="188" formatCode="yymmyy"/>
    <numFmt numFmtId="189" formatCode="yymmdd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b/>
      <sz val="20"/>
      <color indexed="9"/>
      <name val="Arial"/>
      <family val="2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" borderId="1" xfId="0" applyFont="1" applyFill="1" applyBorder="1" applyAlignment="1" applyProtection="1" quotePrefix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vertical="center"/>
      <protection/>
    </xf>
    <xf numFmtId="1" fontId="0" fillId="5" borderId="0" xfId="0" applyNumberFormat="1" applyFill="1" applyAlignment="1" applyProtection="1">
      <alignment vertical="center"/>
      <protection/>
    </xf>
    <xf numFmtId="0" fontId="9" fillId="6" borderId="1" xfId="0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0" fillId="8" borderId="3" xfId="0" applyNumberFormat="1" applyFont="1" applyFill="1" applyBorder="1" applyAlignment="1" applyProtection="1">
      <alignment horizontal="center" vertical="center"/>
      <protection/>
    </xf>
    <xf numFmtId="0" fontId="0" fillId="8" borderId="4" xfId="0" applyNumberFormat="1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7" fillId="4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 quotePrefix="1">
      <alignment horizontal="left" vertical="center"/>
      <protection/>
    </xf>
    <xf numFmtId="0" fontId="12" fillId="0" borderId="0" xfId="0" applyFont="1" applyAlignment="1" applyProtection="1" quotePrefix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9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NumberFormat="1" applyFont="1" applyAlignment="1" applyProtection="1">
      <alignment vertical="center"/>
      <protection/>
    </xf>
    <xf numFmtId="0" fontId="15" fillId="10" borderId="0" xfId="0" applyFont="1" applyFill="1" applyAlignment="1" applyProtection="1">
      <alignment vertical="center"/>
      <protection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3" borderId="0" xfId="0" applyFont="1" applyFill="1" applyAlignment="1">
      <alignment horizontal="left"/>
    </xf>
    <xf numFmtId="0" fontId="0" fillId="5" borderId="1" xfId="0" applyFill="1" applyBorder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6" fillId="11" borderId="0" xfId="0" applyNumberFormat="1" applyFont="1" applyFill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left" vertical="center" indent="1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7" fillId="7" borderId="2" xfId="0" applyNumberFormat="1" applyFont="1" applyFill="1" applyBorder="1" applyAlignment="1" applyProtection="1">
      <alignment horizontal="left" vertical="center" indent="1"/>
      <protection/>
    </xf>
    <xf numFmtId="0" fontId="7" fillId="7" borderId="7" xfId="0" applyNumberFormat="1" applyFont="1" applyFill="1" applyBorder="1" applyAlignment="1" applyProtection="1">
      <alignment horizontal="left" vertical="center" indent="1"/>
      <protection/>
    </xf>
    <xf numFmtId="0" fontId="7" fillId="7" borderId="4" xfId="0" applyNumberFormat="1" applyFont="1" applyFill="1" applyBorder="1" applyAlignment="1" applyProtection="1">
      <alignment horizontal="left" vertical="center" indent="1"/>
      <protection/>
    </xf>
    <xf numFmtId="0" fontId="4" fillId="9" borderId="0" xfId="0" applyFont="1" applyFill="1" applyAlignment="1" applyProtection="1">
      <alignment horizontal="center" vertical="center"/>
      <protection/>
    </xf>
    <xf numFmtId="0" fontId="4" fillId="1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indent="1"/>
      <protection locked="0"/>
    </xf>
    <xf numFmtId="49" fontId="3" fillId="0" borderId="7" xfId="0" applyNumberFormat="1" applyFont="1" applyBorder="1" applyAlignment="1" applyProtection="1">
      <alignment horizontal="left" vertical="center" indent="1"/>
      <protection locked="0"/>
    </xf>
    <xf numFmtId="49" fontId="3" fillId="0" borderId="4" xfId="0" applyNumberFormat="1" applyFont="1" applyBorder="1" applyAlignment="1" applyProtection="1">
      <alignment horizontal="left" vertical="center" inden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4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15" applyNumberFormat="1" applyBorder="1" applyAlignment="1" applyProtection="1">
      <alignment horizontal="left" vertical="center" indent="1"/>
      <protection locked="0"/>
    </xf>
    <xf numFmtId="49" fontId="0" fillId="0" borderId="7" xfId="0" applyNumberForma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left" vertical="center" indent="1"/>
      <protection locked="0"/>
    </xf>
    <xf numFmtId="0" fontId="9" fillId="6" borderId="2" xfId="0" applyNumberFormat="1" applyFont="1" applyFill="1" applyBorder="1" applyAlignment="1" applyProtection="1">
      <alignment horizontal="center" vertical="center"/>
      <protection/>
    </xf>
    <xf numFmtId="0" fontId="9" fillId="6" borderId="4" xfId="0" applyNumberFormat="1" applyFont="1" applyFill="1" applyBorder="1" applyAlignment="1" applyProtection="1">
      <alignment horizontal="center" vertical="center"/>
      <protection/>
    </xf>
    <xf numFmtId="0" fontId="7" fillId="4" borderId="2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7" xfId="0" applyNumberFormat="1" applyFont="1" applyFill="1" applyBorder="1" applyAlignment="1" applyProtection="1">
      <alignment horizontal="center" vertical="center"/>
      <protection locked="0"/>
    </xf>
    <xf numFmtId="3" fontId="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7" borderId="8" xfId="0" applyNumberFormat="1" applyFont="1" applyFill="1" applyBorder="1" applyAlignment="1" applyProtection="1">
      <alignment horizontal="center" vertical="center"/>
      <protection/>
    </xf>
    <xf numFmtId="0" fontId="7" fillId="7" borderId="9" xfId="0" applyNumberFormat="1" applyFont="1" applyFill="1" applyBorder="1" applyAlignment="1" applyProtection="1">
      <alignment horizontal="center" vertical="center"/>
      <protection/>
    </xf>
    <xf numFmtId="0" fontId="7" fillId="7" borderId="1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7" borderId="4" xfId="0" applyNumberFormat="1" applyFont="1" applyFill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color auto="1"/>
      </font>
      <border/>
    </dxf>
    <dxf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toshiba\Desktop\formulari%20v5\form_v5b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Hoja1"/>
    </sheetNames>
    <sheetDataSet>
      <sheetData sheetId="1">
        <row r="3">
          <cell r="H3" t="str">
            <v>tria entitat</v>
          </cell>
        </row>
        <row r="4">
          <cell r="F4" t="str">
            <v>LAGUNAS</v>
          </cell>
          <cell r="G4" t="str">
            <v>MARTÍNEZ</v>
          </cell>
          <cell r="H4">
            <v>1</v>
          </cell>
          <cell r="I4" t="str">
            <v>LAGUNAS Facundo</v>
          </cell>
        </row>
        <row r="5">
          <cell r="F5" t="str">
            <v>SOLE</v>
          </cell>
          <cell r="G5" t="str">
            <v>VERGES</v>
          </cell>
          <cell r="I5" t="str">
            <v>SOLE Jordi</v>
          </cell>
        </row>
        <row r="6">
          <cell r="F6" t="str">
            <v>CORTÉS</v>
          </cell>
          <cell r="G6" t="str">
            <v>CARRERAS</v>
          </cell>
          <cell r="H6">
            <v>4</v>
          </cell>
          <cell r="I6" t="str">
            <v>CORTÉS Tomás</v>
          </cell>
        </row>
        <row r="7">
          <cell r="F7" t="str">
            <v>LHORMAN</v>
          </cell>
          <cell r="G7" t="str">
            <v>IBAÑEZ</v>
          </cell>
          <cell r="H7">
            <v>6</v>
          </cell>
          <cell r="I7" t="str">
            <v>LHORMAN Josep</v>
          </cell>
        </row>
        <row r="8">
          <cell r="F8" t="str">
            <v>FOSSAS</v>
          </cell>
          <cell r="G8" t="str">
            <v>PALMES</v>
          </cell>
          <cell r="H8">
            <v>9</v>
          </cell>
          <cell r="I8" t="str">
            <v>FOSSAS Ramon</v>
          </cell>
        </row>
        <row r="9">
          <cell r="F9" t="str">
            <v>CORELLA</v>
          </cell>
          <cell r="G9" t="str">
            <v>LLASERA</v>
          </cell>
          <cell r="H9">
            <v>5394</v>
          </cell>
          <cell r="I9" t="str">
            <v>CORELLA Antonio</v>
          </cell>
        </row>
        <row r="10">
          <cell r="F10" t="str">
            <v>VINADER</v>
          </cell>
          <cell r="G10" t="str">
            <v>SÁNCHEZ</v>
          </cell>
          <cell r="I10" t="str">
            <v>VINADER Manel</v>
          </cell>
        </row>
        <row r="11">
          <cell r="F11" t="str">
            <v>RODON</v>
          </cell>
          <cell r="G11" t="str">
            <v>OSSO</v>
          </cell>
          <cell r="I11" t="str">
            <v>RODON Juan</v>
          </cell>
        </row>
        <row r="12">
          <cell r="F12" t="str">
            <v>VIADER</v>
          </cell>
          <cell r="G12" t="str">
            <v>VIÑAS</v>
          </cell>
          <cell r="H12">
            <v>15</v>
          </cell>
          <cell r="I12" t="str">
            <v>VIADER Pau</v>
          </cell>
        </row>
        <row r="13">
          <cell r="F13" t="str">
            <v>MARTI</v>
          </cell>
          <cell r="G13" t="str">
            <v>PLANELLAS</v>
          </cell>
          <cell r="H13">
            <v>17</v>
          </cell>
          <cell r="I13" t="str">
            <v>MARTI Joan</v>
          </cell>
        </row>
        <row r="14">
          <cell r="F14" t="str">
            <v>MIRALLES</v>
          </cell>
          <cell r="G14" t="str">
            <v>FARELL</v>
          </cell>
          <cell r="I14" t="str">
            <v>MIRALLES Manel</v>
          </cell>
        </row>
        <row r="15">
          <cell r="F15" t="str">
            <v>DOMINGO</v>
          </cell>
          <cell r="G15" t="str">
            <v>DOMINGO</v>
          </cell>
          <cell r="I15" t="str">
            <v>DOMINGO Domingo</v>
          </cell>
        </row>
        <row r="16">
          <cell r="F16" t="str">
            <v>GONZÁLEZ</v>
          </cell>
          <cell r="G16" t="str">
            <v>ROLDAN</v>
          </cell>
          <cell r="I16" t="str">
            <v>GONZÁLEZ Anselmo</v>
          </cell>
        </row>
        <row r="17">
          <cell r="F17" t="str">
            <v>COMELLAS</v>
          </cell>
          <cell r="G17" t="str">
            <v>BOU</v>
          </cell>
          <cell r="I17" t="str">
            <v>COMELLAS Joan</v>
          </cell>
        </row>
        <row r="18">
          <cell r="F18" t="str">
            <v>DOMENECH</v>
          </cell>
          <cell r="G18" t="str">
            <v>MONLLOR</v>
          </cell>
          <cell r="I18" t="str">
            <v>DOMENECH Francesc</v>
          </cell>
        </row>
        <row r="19">
          <cell r="F19" t="str">
            <v>PRAT</v>
          </cell>
          <cell r="G19" t="str">
            <v>FERRER</v>
          </cell>
          <cell r="H19">
            <v>32</v>
          </cell>
          <cell r="I19" t="str">
            <v>PRAT Francesc</v>
          </cell>
        </row>
        <row r="20">
          <cell r="F20" t="str">
            <v>MARTÍ</v>
          </cell>
          <cell r="G20" t="str">
            <v>ORTONEDA</v>
          </cell>
          <cell r="I20" t="str">
            <v>MARTÍ Joan</v>
          </cell>
        </row>
        <row r="21">
          <cell r="F21" t="str">
            <v>GIJON</v>
          </cell>
          <cell r="G21" t="str">
            <v>VENDRELL</v>
          </cell>
          <cell r="H21">
            <v>37</v>
          </cell>
          <cell r="I21" t="str">
            <v>GIJON Jordi</v>
          </cell>
        </row>
        <row r="22">
          <cell r="F22" t="str">
            <v>ALCOBERRO</v>
          </cell>
          <cell r="G22" t="str">
            <v>MASSANA</v>
          </cell>
          <cell r="I22" t="str">
            <v>ALCOBERRO Francesc</v>
          </cell>
        </row>
        <row r="23">
          <cell r="F23" t="str">
            <v>GARCIA</v>
          </cell>
          <cell r="G23" t="str">
            <v>FERNANDEZ</v>
          </cell>
          <cell r="H23">
            <v>38</v>
          </cell>
          <cell r="I23" t="str">
            <v>GARCIA Luis</v>
          </cell>
        </row>
        <row r="24">
          <cell r="F24" t="str">
            <v>PUJADAS</v>
          </cell>
          <cell r="G24" t="str">
            <v>POU</v>
          </cell>
          <cell r="I24" t="str">
            <v>PUJADAS Genis</v>
          </cell>
        </row>
        <row r="25">
          <cell r="F25" t="str">
            <v>SAURINA</v>
          </cell>
          <cell r="G25" t="str">
            <v>LLORENS</v>
          </cell>
          <cell r="H25">
            <v>41</v>
          </cell>
          <cell r="I25" t="str">
            <v>SAURINA Narcís</v>
          </cell>
        </row>
        <row r="26">
          <cell r="F26" t="str">
            <v>NAVARRO</v>
          </cell>
          <cell r="G26" t="str">
            <v>ENCISO</v>
          </cell>
          <cell r="H26">
            <v>43</v>
          </cell>
          <cell r="I26" t="str">
            <v>NAVARRO Manuel</v>
          </cell>
        </row>
        <row r="27">
          <cell r="F27" t="str">
            <v>SALVADOR</v>
          </cell>
          <cell r="G27" t="str">
            <v>BORRAS</v>
          </cell>
          <cell r="I27" t="str">
            <v>SALVADOR Llorenç</v>
          </cell>
        </row>
        <row r="28">
          <cell r="F28" t="str">
            <v>BOSCH</v>
          </cell>
          <cell r="G28" t="str">
            <v>CANTALLOPS</v>
          </cell>
          <cell r="I28" t="str">
            <v>BOSCH Josep</v>
          </cell>
        </row>
        <row r="29">
          <cell r="F29" t="str">
            <v>ROSELL</v>
          </cell>
          <cell r="G29" t="str">
            <v>CIERCO</v>
          </cell>
          <cell r="H29">
            <v>44</v>
          </cell>
          <cell r="I29" t="str">
            <v>ROSELL Ramon</v>
          </cell>
        </row>
        <row r="30">
          <cell r="F30" t="str">
            <v>MADURELL</v>
          </cell>
          <cell r="G30" t="str">
            <v>RODRIGUEZ</v>
          </cell>
          <cell r="H30">
            <v>45</v>
          </cell>
          <cell r="I30" t="str">
            <v>MADURELL Jose</v>
          </cell>
        </row>
        <row r="31">
          <cell r="F31" t="str">
            <v>CANOVAS</v>
          </cell>
          <cell r="G31" t="str">
            <v>NIN</v>
          </cell>
          <cell r="H31">
            <v>47</v>
          </cell>
          <cell r="I31" t="str">
            <v>CANOVAS Albert</v>
          </cell>
        </row>
        <row r="32">
          <cell r="F32" t="str">
            <v>BAYON</v>
          </cell>
          <cell r="G32" t="str">
            <v>PALOMINO</v>
          </cell>
          <cell r="I32" t="str">
            <v>BAYON Mariano</v>
          </cell>
        </row>
        <row r="33">
          <cell r="F33" t="str">
            <v>FERNANDEZ</v>
          </cell>
          <cell r="G33" t="str">
            <v>COCA</v>
          </cell>
          <cell r="H33">
            <v>4102</v>
          </cell>
          <cell r="I33" t="str">
            <v>FERNANDEZ Lluís</v>
          </cell>
        </row>
        <row r="34">
          <cell r="F34" t="str">
            <v>CORBACHO</v>
          </cell>
          <cell r="G34" t="str">
            <v>BRAU</v>
          </cell>
          <cell r="H34">
            <v>5354</v>
          </cell>
          <cell r="I34" t="str">
            <v>CORBACHO Concepción</v>
          </cell>
        </row>
        <row r="35">
          <cell r="F35" t="str">
            <v>MANAU</v>
          </cell>
          <cell r="G35" t="str">
            <v>FUSTER</v>
          </cell>
          <cell r="I35" t="str">
            <v>MANAU Eduard</v>
          </cell>
        </row>
        <row r="36">
          <cell r="F36" t="str">
            <v>CULLA</v>
          </cell>
          <cell r="G36" t="str">
            <v>GARCIA</v>
          </cell>
          <cell r="H36">
            <v>57</v>
          </cell>
          <cell r="I36" t="str">
            <v>CULLA Jose Luis</v>
          </cell>
        </row>
        <row r="37">
          <cell r="F37" t="str">
            <v>RIBAS</v>
          </cell>
          <cell r="G37" t="str">
            <v>PASCUAL</v>
          </cell>
          <cell r="I37" t="str">
            <v>RIBAS Juan</v>
          </cell>
        </row>
        <row r="38">
          <cell r="F38" t="str">
            <v>VILANOVA</v>
          </cell>
          <cell r="G38" t="str">
            <v>BACARDIT</v>
          </cell>
          <cell r="I38" t="str">
            <v>VILANOVA Joan</v>
          </cell>
        </row>
        <row r="39">
          <cell r="F39" t="str">
            <v>POU</v>
          </cell>
          <cell r="G39" t="str">
            <v>SOLA</v>
          </cell>
          <cell r="H39">
            <v>65</v>
          </cell>
          <cell r="I39" t="str">
            <v>POU Joan</v>
          </cell>
        </row>
        <row r="40">
          <cell r="F40" t="str">
            <v>MATEO</v>
          </cell>
          <cell r="G40" t="str">
            <v>MAROTO</v>
          </cell>
          <cell r="H40">
            <v>67</v>
          </cell>
          <cell r="I40" t="str">
            <v>MATEO Juan</v>
          </cell>
        </row>
        <row r="41">
          <cell r="F41" t="str">
            <v>TIMMER</v>
          </cell>
          <cell r="I41" t="str">
            <v>TIMMER Manfred</v>
          </cell>
        </row>
        <row r="42">
          <cell r="F42" t="str">
            <v>SABRIÀ</v>
          </cell>
          <cell r="G42" t="str">
            <v>ALECH</v>
          </cell>
          <cell r="H42">
            <v>80</v>
          </cell>
          <cell r="I42" t="str">
            <v>SABRIÀ Daniel</v>
          </cell>
        </row>
        <row r="43">
          <cell r="F43" t="str">
            <v>ATTOH</v>
          </cell>
          <cell r="I43" t="str">
            <v>ATTOH Emmanuel</v>
          </cell>
        </row>
        <row r="44">
          <cell r="F44" t="str">
            <v>SEGARRA</v>
          </cell>
          <cell r="G44" t="str">
            <v>CIVIT</v>
          </cell>
          <cell r="I44" t="str">
            <v>SEGARRA Sebastià</v>
          </cell>
        </row>
        <row r="45">
          <cell r="F45" t="str">
            <v>FONTANET</v>
          </cell>
          <cell r="G45" t="str">
            <v>BERGA</v>
          </cell>
          <cell r="I45" t="str">
            <v>FONTANET Francesc</v>
          </cell>
        </row>
        <row r="46">
          <cell r="F46" t="str">
            <v>ANTICH</v>
          </cell>
          <cell r="G46" t="str">
            <v>REDÓ</v>
          </cell>
          <cell r="I46" t="str">
            <v>ANTICH Josep</v>
          </cell>
        </row>
        <row r="47">
          <cell r="F47" t="str">
            <v>ARGENTÉ</v>
          </cell>
          <cell r="G47" t="str">
            <v>BELLAVISTA</v>
          </cell>
          <cell r="H47">
            <v>5349</v>
          </cell>
          <cell r="I47" t="str">
            <v>ARGENTÉ Ramon</v>
          </cell>
        </row>
        <row r="48">
          <cell r="F48" t="str">
            <v>MAYOL</v>
          </cell>
          <cell r="G48" t="str">
            <v>MARTINEZ</v>
          </cell>
          <cell r="I48" t="str">
            <v>MAYOL Miquel</v>
          </cell>
        </row>
        <row r="49">
          <cell r="F49" t="str">
            <v>SAYOL</v>
          </cell>
          <cell r="G49" t="str">
            <v>GOMEZ</v>
          </cell>
          <cell r="H49">
            <v>93</v>
          </cell>
          <cell r="I49" t="str">
            <v>SAYOL Antoni</v>
          </cell>
        </row>
        <row r="50">
          <cell r="F50" t="str">
            <v>RODRÍGUEZ</v>
          </cell>
          <cell r="G50" t="str">
            <v>SERRA</v>
          </cell>
          <cell r="I50" t="str">
            <v>RODRÍGUEZ Ramon</v>
          </cell>
        </row>
        <row r="51">
          <cell r="F51" t="str">
            <v>YXART</v>
          </cell>
          <cell r="G51" t="str">
            <v>GALTER</v>
          </cell>
          <cell r="H51">
            <v>5953</v>
          </cell>
          <cell r="I51" t="str">
            <v>YXART Juan Antonio</v>
          </cell>
        </row>
        <row r="52">
          <cell r="F52" t="str">
            <v>MENDOZA</v>
          </cell>
          <cell r="G52" t="str">
            <v>GIMÉNEZ</v>
          </cell>
          <cell r="I52" t="str">
            <v>MENDOZA Jose</v>
          </cell>
        </row>
        <row r="53">
          <cell r="F53" t="str">
            <v>PACAREU</v>
          </cell>
          <cell r="G53" t="str">
            <v>FONT</v>
          </cell>
          <cell r="H53">
            <v>102</v>
          </cell>
          <cell r="I53" t="str">
            <v>PACAREU Antoni</v>
          </cell>
        </row>
        <row r="54">
          <cell r="F54" t="str">
            <v>LAZARO</v>
          </cell>
          <cell r="G54" t="str">
            <v>NOVALES</v>
          </cell>
          <cell r="I54" t="str">
            <v>LAZARO Javier</v>
          </cell>
        </row>
        <row r="55">
          <cell r="F55" t="str">
            <v>VIÑOLAS</v>
          </cell>
          <cell r="G55" t="str">
            <v>LORENZO</v>
          </cell>
          <cell r="I55" t="str">
            <v>VIÑOLAS Enric</v>
          </cell>
        </row>
        <row r="56">
          <cell r="F56" t="str">
            <v>GALOFRÉ</v>
          </cell>
          <cell r="G56" t="str">
            <v>TORREDEMER</v>
          </cell>
          <cell r="H56">
            <v>106</v>
          </cell>
          <cell r="I56" t="str">
            <v>GALOFRÉ Josep M.</v>
          </cell>
        </row>
        <row r="57">
          <cell r="F57" t="str">
            <v>FRAUCA</v>
          </cell>
          <cell r="G57" t="str">
            <v>RECHE</v>
          </cell>
          <cell r="H57">
            <v>4168</v>
          </cell>
          <cell r="I57" t="str">
            <v>FRAUCA Josep</v>
          </cell>
        </row>
        <row r="58">
          <cell r="F58" t="str">
            <v>SALGADO</v>
          </cell>
          <cell r="G58" t="str">
            <v>MENDOZA</v>
          </cell>
          <cell r="H58">
            <v>5958</v>
          </cell>
          <cell r="I58" t="str">
            <v>SALGADO Joaquin</v>
          </cell>
        </row>
        <row r="59">
          <cell r="F59" t="str">
            <v>FAIG</v>
          </cell>
          <cell r="G59" t="str">
            <v>DIAZ</v>
          </cell>
          <cell r="H59">
            <v>110</v>
          </cell>
          <cell r="I59" t="str">
            <v>FAIG Salvador</v>
          </cell>
        </row>
        <row r="60">
          <cell r="F60" t="str">
            <v>BURLO</v>
          </cell>
          <cell r="G60" t="str">
            <v>BALLESTER</v>
          </cell>
          <cell r="H60">
            <v>111</v>
          </cell>
          <cell r="I60" t="str">
            <v>BURLO Albert</v>
          </cell>
        </row>
        <row r="61">
          <cell r="F61" t="str">
            <v>VALLES</v>
          </cell>
          <cell r="G61" t="str">
            <v>GIL</v>
          </cell>
          <cell r="I61" t="str">
            <v>VALLES Jose Antonio</v>
          </cell>
        </row>
        <row r="62">
          <cell r="F62" t="str">
            <v>FUERTES</v>
          </cell>
          <cell r="G62" t="str">
            <v>RODRIGUEZ</v>
          </cell>
          <cell r="I62" t="str">
            <v>FUERTES Juan</v>
          </cell>
        </row>
        <row r="63">
          <cell r="F63" t="str">
            <v>NAVARRO</v>
          </cell>
          <cell r="G63" t="str">
            <v>RAMIRO</v>
          </cell>
          <cell r="I63" t="str">
            <v>NAVARRO Carlos</v>
          </cell>
        </row>
        <row r="64">
          <cell r="F64" t="str">
            <v>PRETEL</v>
          </cell>
          <cell r="G64" t="str">
            <v>GARRIDO</v>
          </cell>
          <cell r="H64">
            <v>117</v>
          </cell>
          <cell r="I64" t="str">
            <v>PRETEL Josep</v>
          </cell>
        </row>
        <row r="65">
          <cell r="F65" t="str">
            <v>GIRALT</v>
          </cell>
          <cell r="G65" t="str">
            <v>GIRALT</v>
          </cell>
          <cell r="H65">
            <v>118</v>
          </cell>
          <cell r="I65" t="str">
            <v>GIRALT Josefina</v>
          </cell>
        </row>
        <row r="66">
          <cell r="F66" t="str">
            <v>RIVAS</v>
          </cell>
          <cell r="G66" t="str">
            <v>CANUDAS</v>
          </cell>
          <cell r="H66">
            <v>6082</v>
          </cell>
          <cell r="I66" t="str">
            <v>RIVAS Emili</v>
          </cell>
        </row>
        <row r="67">
          <cell r="F67" t="str">
            <v>PIQUÉ</v>
          </cell>
          <cell r="G67" t="str">
            <v>RAMOS</v>
          </cell>
          <cell r="H67">
            <v>4697</v>
          </cell>
          <cell r="I67" t="str">
            <v>PIQUÉ Joan</v>
          </cell>
        </row>
        <row r="68">
          <cell r="F68" t="str">
            <v>PONS</v>
          </cell>
          <cell r="G68" t="str">
            <v>GÓMEZ</v>
          </cell>
          <cell r="I68" t="str">
            <v>PONS Agustí</v>
          </cell>
        </row>
        <row r="69">
          <cell r="F69" t="str">
            <v>KECSKES</v>
          </cell>
          <cell r="G69" t="str">
            <v>GABORNC</v>
          </cell>
          <cell r="I69" t="str">
            <v>KECSKES Beatrik</v>
          </cell>
        </row>
        <row r="70">
          <cell r="F70" t="str">
            <v>VIADER</v>
          </cell>
          <cell r="G70" t="str">
            <v>ANFRONS</v>
          </cell>
          <cell r="I70" t="str">
            <v>VIADER Jaime</v>
          </cell>
        </row>
        <row r="71">
          <cell r="F71" t="str">
            <v>MARTINEZ</v>
          </cell>
          <cell r="G71" t="str">
            <v>VALVERDE</v>
          </cell>
          <cell r="I71" t="str">
            <v>MARTINEZ Felipe</v>
          </cell>
        </row>
        <row r="72">
          <cell r="F72" t="str">
            <v>VILARO</v>
          </cell>
          <cell r="G72" t="str">
            <v>SALA</v>
          </cell>
          <cell r="H72">
            <v>124</v>
          </cell>
          <cell r="I72" t="str">
            <v>VILARO Joan Mª</v>
          </cell>
        </row>
        <row r="73">
          <cell r="F73" t="str">
            <v>TORRES</v>
          </cell>
          <cell r="G73" t="str">
            <v>GARCIA</v>
          </cell>
          <cell r="H73">
            <v>125</v>
          </cell>
          <cell r="I73" t="str">
            <v>TORRES Joaquim</v>
          </cell>
        </row>
        <row r="74">
          <cell r="F74" t="str">
            <v>BARGALLO</v>
          </cell>
          <cell r="G74" t="str">
            <v>GENOVART</v>
          </cell>
          <cell r="H74">
            <v>126</v>
          </cell>
          <cell r="I74" t="str">
            <v>BARGALLO Juana</v>
          </cell>
        </row>
        <row r="75">
          <cell r="F75" t="str">
            <v>GIRONES</v>
          </cell>
          <cell r="G75" t="str">
            <v>RIUS</v>
          </cell>
          <cell r="I75" t="str">
            <v>GIRONES Joan</v>
          </cell>
        </row>
        <row r="76">
          <cell r="F76" t="str">
            <v>MORA</v>
          </cell>
          <cell r="G76" t="str">
            <v>PALACIN</v>
          </cell>
          <cell r="H76">
            <v>127</v>
          </cell>
          <cell r="I76" t="str">
            <v>MORA Jose</v>
          </cell>
        </row>
        <row r="77">
          <cell r="F77" t="str">
            <v>FERRE</v>
          </cell>
          <cell r="G77" t="str">
            <v>PICAS</v>
          </cell>
          <cell r="I77" t="str">
            <v>FERRE Octavi</v>
          </cell>
        </row>
        <row r="78">
          <cell r="F78" t="str">
            <v>BADOSA</v>
          </cell>
          <cell r="G78" t="str">
            <v>VICENS</v>
          </cell>
          <cell r="H78">
            <v>135</v>
          </cell>
          <cell r="I78" t="str">
            <v>BADOSA Fernando</v>
          </cell>
        </row>
        <row r="79">
          <cell r="F79" t="str">
            <v>DEL BARRIO</v>
          </cell>
          <cell r="G79" t="str">
            <v>GOMEZ</v>
          </cell>
          <cell r="H79">
            <v>129</v>
          </cell>
          <cell r="I79" t="str">
            <v>DEL BARRIO Angel</v>
          </cell>
        </row>
        <row r="80">
          <cell r="F80" t="str">
            <v>ESTRUCH</v>
          </cell>
          <cell r="G80" t="str">
            <v>BARRIO</v>
          </cell>
          <cell r="H80">
            <v>133</v>
          </cell>
          <cell r="I80" t="str">
            <v>ESTRUCH Fausti</v>
          </cell>
        </row>
        <row r="81">
          <cell r="F81" t="str">
            <v>JIMENEZ</v>
          </cell>
          <cell r="G81" t="str">
            <v>RETAMAL</v>
          </cell>
          <cell r="I81" t="str">
            <v>JIMENEZ Adolfo</v>
          </cell>
        </row>
        <row r="82">
          <cell r="F82" t="str">
            <v>MURILLO</v>
          </cell>
          <cell r="G82" t="str">
            <v>CHAVES</v>
          </cell>
          <cell r="I82" t="str">
            <v>MURILLO José</v>
          </cell>
        </row>
        <row r="83">
          <cell r="F83" t="str">
            <v>MARTÍNEZ</v>
          </cell>
          <cell r="G83" t="str">
            <v>ROLDÁN</v>
          </cell>
          <cell r="H83">
            <v>148</v>
          </cell>
          <cell r="I83" t="str">
            <v>MARTÍNEZ José</v>
          </cell>
        </row>
        <row r="84">
          <cell r="F84" t="str">
            <v>RAMÍREZ</v>
          </cell>
          <cell r="G84" t="str">
            <v>TORREBLANCA</v>
          </cell>
          <cell r="I84" t="str">
            <v>RAMÍREZ Angel</v>
          </cell>
        </row>
        <row r="85">
          <cell r="F85" t="str">
            <v>REDON</v>
          </cell>
          <cell r="G85" t="str">
            <v>AYALA</v>
          </cell>
          <cell r="H85">
            <v>153</v>
          </cell>
          <cell r="I85" t="str">
            <v>REDON Joan</v>
          </cell>
        </row>
        <row r="86">
          <cell r="F86" t="str">
            <v>BACARISAS</v>
          </cell>
          <cell r="G86" t="str">
            <v>FARRERAS</v>
          </cell>
          <cell r="I86" t="str">
            <v>BACARISAS Jordi</v>
          </cell>
        </row>
        <row r="87">
          <cell r="F87" t="str">
            <v>RINS</v>
          </cell>
          <cell r="G87" t="str">
            <v>CLARAMONTE</v>
          </cell>
          <cell r="H87">
            <v>158</v>
          </cell>
          <cell r="I87" t="str">
            <v>RINS Jordi</v>
          </cell>
        </row>
        <row r="88">
          <cell r="F88" t="str">
            <v>BERENGUERES</v>
          </cell>
          <cell r="G88" t="str">
            <v>SOLÉ</v>
          </cell>
          <cell r="I88" t="str">
            <v>BERENGUERES Antonio</v>
          </cell>
        </row>
        <row r="89">
          <cell r="F89" t="str">
            <v>BIOSCA</v>
          </cell>
          <cell r="G89" t="str">
            <v>GRAUS</v>
          </cell>
          <cell r="H89">
            <v>162</v>
          </cell>
          <cell r="I89" t="str">
            <v>BIOSCA Lluis</v>
          </cell>
        </row>
        <row r="90">
          <cell r="F90" t="str">
            <v>ROVIRALTA</v>
          </cell>
          <cell r="G90" t="str">
            <v>SALLENT</v>
          </cell>
          <cell r="H90">
            <v>168</v>
          </cell>
          <cell r="I90" t="str">
            <v>ROVIRALTA Joan</v>
          </cell>
        </row>
        <row r="91">
          <cell r="F91" t="str">
            <v>JIMENEZ</v>
          </cell>
          <cell r="G91" t="str">
            <v>COBO</v>
          </cell>
          <cell r="I91" t="str">
            <v>JIMENEZ Antonio</v>
          </cell>
        </row>
        <row r="92">
          <cell r="F92" t="str">
            <v>GARCIA</v>
          </cell>
          <cell r="G92" t="str">
            <v>SANCHEZ</v>
          </cell>
          <cell r="I92" t="str">
            <v>GARCIA Angel</v>
          </cell>
        </row>
        <row r="93">
          <cell r="F93" t="str">
            <v>ELIAS</v>
          </cell>
          <cell r="G93" t="str">
            <v>SOLER</v>
          </cell>
          <cell r="H93">
            <v>170</v>
          </cell>
          <cell r="I93" t="str">
            <v>ELIAS Josep M.</v>
          </cell>
        </row>
        <row r="94">
          <cell r="F94" t="str">
            <v>PALAU</v>
          </cell>
          <cell r="G94" t="str">
            <v>DOMINGUEZ</v>
          </cell>
          <cell r="H94">
            <v>171</v>
          </cell>
          <cell r="I94" t="str">
            <v>PALAU Ricard</v>
          </cell>
        </row>
        <row r="95">
          <cell r="F95" t="str">
            <v>RIPOLLES</v>
          </cell>
          <cell r="G95" t="str">
            <v>BOSCH</v>
          </cell>
          <cell r="I95" t="str">
            <v>RIPOLLES Jaime</v>
          </cell>
        </row>
        <row r="96">
          <cell r="F96" t="str">
            <v>PUIG</v>
          </cell>
          <cell r="G96" t="str">
            <v>TOMAS</v>
          </cell>
          <cell r="H96">
            <v>175</v>
          </cell>
          <cell r="I96" t="str">
            <v>PUIG Jaume</v>
          </cell>
        </row>
        <row r="97">
          <cell r="F97" t="str">
            <v>PURGIMON</v>
          </cell>
          <cell r="G97" t="str">
            <v>DÍAZ</v>
          </cell>
          <cell r="I97" t="str">
            <v>PURGIMON Joan</v>
          </cell>
        </row>
        <row r="98">
          <cell r="F98" t="str">
            <v>SIMON</v>
          </cell>
          <cell r="G98" t="str">
            <v>COLL</v>
          </cell>
          <cell r="H98">
            <v>180</v>
          </cell>
          <cell r="I98" t="str">
            <v>SIMON Salvador</v>
          </cell>
        </row>
        <row r="99">
          <cell r="F99" t="str">
            <v>CARAMÉS</v>
          </cell>
          <cell r="G99" t="str">
            <v>CABANELLAS</v>
          </cell>
          <cell r="H99">
            <v>5353</v>
          </cell>
          <cell r="I99" t="str">
            <v>CARAMÉS Antonio</v>
          </cell>
        </row>
        <row r="100">
          <cell r="F100" t="str">
            <v>GARRIDO</v>
          </cell>
          <cell r="G100" t="str">
            <v>FERNANDEZ</v>
          </cell>
          <cell r="I100" t="str">
            <v>GARRIDO Jose</v>
          </cell>
        </row>
        <row r="101">
          <cell r="F101" t="str">
            <v>CARBONELL</v>
          </cell>
          <cell r="G101" t="str">
            <v>MUÑOZ</v>
          </cell>
          <cell r="H101">
            <v>4170</v>
          </cell>
          <cell r="I101" t="str">
            <v>CARBONELL Adolfo</v>
          </cell>
        </row>
        <row r="102">
          <cell r="F102" t="str">
            <v>MARI</v>
          </cell>
          <cell r="G102" t="str">
            <v>SALVADO</v>
          </cell>
          <cell r="I102" t="str">
            <v>MARI Jordi</v>
          </cell>
        </row>
        <row r="103">
          <cell r="F103" t="str">
            <v>DOBAO</v>
          </cell>
          <cell r="G103" t="str">
            <v>CUENCA</v>
          </cell>
          <cell r="I103" t="str">
            <v>DOBAO Gregorio</v>
          </cell>
        </row>
        <row r="104">
          <cell r="F104" t="str">
            <v>LOPEZ</v>
          </cell>
          <cell r="G104" t="str">
            <v>MUÑOZ</v>
          </cell>
          <cell r="I104" t="str">
            <v>LOPEZ Jesus</v>
          </cell>
        </row>
        <row r="105">
          <cell r="F105" t="str">
            <v>GOMEZ</v>
          </cell>
          <cell r="G105" t="str">
            <v>PALMERO</v>
          </cell>
          <cell r="I105" t="str">
            <v>GOMEZ Francisco</v>
          </cell>
        </row>
        <row r="106">
          <cell r="F106" t="str">
            <v>ALCAÑIZ</v>
          </cell>
          <cell r="G106" t="str">
            <v>MARTINEZ</v>
          </cell>
          <cell r="H106">
            <v>4128</v>
          </cell>
          <cell r="I106" t="str">
            <v>ALCAÑIZ Josep</v>
          </cell>
        </row>
        <row r="107">
          <cell r="F107" t="str">
            <v>YEBRA</v>
          </cell>
          <cell r="G107" t="str">
            <v>VAL</v>
          </cell>
          <cell r="I107" t="str">
            <v>YEBRA Ignasi</v>
          </cell>
        </row>
        <row r="108">
          <cell r="F108" t="str">
            <v>RIUS</v>
          </cell>
          <cell r="G108" t="str">
            <v>GUILLEN</v>
          </cell>
          <cell r="H108">
            <v>5954</v>
          </cell>
          <cell r="I108" t="str">
            <v>RIUS Jaume</v>
          </cell>
        </row>
        <row r="109">
          <cell r="F109" t="str">
            <v>MARTINEZ</v>
          </cell>
          <cell r="G109" t="str">
            <v>LOPEZ</v>
          </cell>
          <cell r="H109">
            <v>209</v>
          </cell>
          <cell r="I109" t="str">
            <v>MARTINEZ Jose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showGridLines="0" tabSelected="1" showOutlineSymbols="0" zoomScaleSheetLayoutView="100" workbookViewId="0" topLeftCell="A1">
      <selection activeCell="X23" sqref="X23"/>
    </sheetView>
  </sheetViews>
  <sheetFormatPr defaultColWidth="11.421875" defaultRowHeight="12.75" outlineLevelCol="1"/>
  <cols>
    <col min="1" max="1" width="2.28125" style="1" customWidth="1"/>
    <col min="2" max="30" width="4.8515625" style="1" customWidth="1"/>
    <col min="31" max="31" width="1.1484375" style="10" customWidth="1"/>
    <col min="32" max="32" width="5.28125" style="1" customWidth="1"/>
    <col min="33" max="33" width="6.57421875" style="10" customWidth="1"/>
    <col min="34" max="34" width="1.8515625" style="1" hidden="1" customWidth="1" outlineLevel="1"/>
    <col min="35" max="35" width="10.28125" style="6" hidden="1" customWidth="1" outlineLevel="1"/>
    <col min="36" max="36" width="1.8515625" style="6" hidden="1" customWidth="1" outlineLevel="1"/>
    <col min="37" max="43" width="1.8515625" style="1" hidden="1" customWidth="1" outlineLevel="1"/>
    <col min="44" max="44" width="11.421875" style="1" hidden="1" customWidth="1" outlineLevel="1"/>
    <col min="45" max="45" width="14.28125" style="1" hidden="1" customWidth="1" outlineLevel="1"/>
    <col min="46" max="58" width="1.8515625" style="1" hidden="1" customWidth="1" outlineLevel="1"/>
    <col min="59" max="59" width="4.7109375" style="1" customWidth="1" collapsed="1"/>
    <col min="60" max="16384" width="4.7109375" style="1" customWidth="1"/>
  </cols>
  <sheetData>
    <row r="1" spans="1:36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I1" s="5"/>
      <c r="AJ1" s="5"/>
    </row>
    <row r="2" spans="1:36" ht="12.75" customHeight="1">
      <c r="A2" s="61" t="s">
        <v>342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3"/>
      <c r="AI2" s="5"/>
      <c r="AJ2" s="5"/>
    </row>
    <row r="3" spans="1:36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>
        <v>3</v>
      </c>
      <c r="AC3" s="61"/>
      <c r="AD3" s="61"/>
      <c r="AE3" s="61"/>
      <c r="AF3" s="3"/>
      <c r="AI3" s="5"/>
      <c r="AJ3" s="5"/>
    </row>
    <row r="4" spans="1:32" ht="11.25" customHeight="1">
      <c r="A4" s="20"/>
      <c r="B4" s="20"/>
      <c r="C4" s="20"/>
      <c r="D4" s="20"/>
      <c r="E4" s="20"/>
      <c r="F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46"/>
      <c r="AF4" s="3"/>
    </row>
    <row r="5" spans="1:36" s="23" customFormat="1" ht="18" customHeight="1">
      <c r="A5" s="21"/>
      <c r="B5" s="22" t="s">
        <v>353</v>
      </c>
      <c r="D5" s="2"/>
      <c r="F5" s="71">
        <v>7000</v>
      </c>
      <c r="G5" s="71"/>
      <c r="H5" s="70" t="str">
        <f>IF(F5="","",VLOOKUP(F5,clubs2,3,FALSE))</f>
        <v>PINGPONGPERTOTHOM</v>
      </c>
      <c r="I5" s="70"/>
      <c r="J5" s="70"/>
      <c r="K5" s="70"/>
      <c r="L5" s="70"/>
      <c r="M5" s="70"/>
      <c r="N5" s="70"/>
      <c r="P5" s="22" t="s">
        <v>44</v>
      </c>
      <c r="AE5" s="10"/>
      <c r="AF5" s="3"/>
      <c r="AG5" s="10"/>
      <c r="AH5" s="1"/>
      <c r="AI5" s="5"/>
      <c r="AJ5" s="5"/>
    </row>
    <row r="6" spans="1:32" ht="11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F6" s="3"/>
    </row>
    <row r="7" spans="1:58" ht="9.75" customHeight="1">
      <c r="A7" s="63">
        <v>1</v>
      </c>
      <c r="B7" s="66" t="s">
        <v>71</v>
      </c>
      <c r="C7" s="66"/>
      <c r="D7" s="66"/>
      <c r="E7" s="66"/>
      <c r="F7" s="66"/>
      <c r="G7" s="66" t="s">
        <v>72</v>
      </c>
      <c r="H7" s="66"/>
      <c r="I7" s="66"/>
      <c r="J7" s="66"/>
      <c r="K7" s="66"/>
      <c r="L7" s="66" t="s">
        <v>45</v>
      </c>
      <c r="M7" s="66"/>
      <c r="N7" s="66"/>
      <c r="O7" s="66"/>
      <c r="P7" s="66"/>
      <c r="Q7" s="67" t="s">
        <v>35</v>
      </c>
      <c r="R7" s="68"/>
      <c r="S7" s="68"/>
      <c r="T7" s="68"/>
      <c r="U7" s="68"/>
      <c r="V7" s="68"/>
      <c r="W7" s="68"/>
      <c r="X7" s="68"/>
      <c r="Y7" s="68"/>
      <c r="Z7" s="68"/>
      <c r="AA7" s="69"/>
      <c r="AB7" s="24" t="s">
        <v>41</v>
      </c>
      <c r="AC7" s="84" t="s">
        <v>2</v>
      </c>
      <c r="AD7" s="85"/>
      <c r="AF7" s="3"/>
      <c r="AH7" s="12">
        <v>4</v>
      </c>
      <c r="AI7" s="25">
        <f>AI8-(23*INT(AI8/23))</f>
        <v>0</v>
      </c>
      <c r="AJ7" s="7" t="s">
        <v>13</v>
      </c>
      <c r="AK7" s="8">
        <v>1</v>
      </c>
      <c r="AL7" s="9">
        <v>2</v>
      </c>
      <c r="AM7" s="8">
        <v>3</v>
      </c>
      <c r="AN7" s="9">
        <v>4</v>
      </c>
      <c r="AO7" s="8">
        <v>5</v>
      </c>
      <c r="AP7" s="9">
        <v>6</v>
      </c>
      <c r="AQ7" s="8">
        <v>7</v>
      </c>
      <c r="AR7" s="9">
        <v>8</v>
      </c>
      <c r="AS7" s="8">
        <v>9</v>
      </c>
      <c r="AT7" s="9">
        <v>10</v>
      </c>
      <c r="AU7" s="8">
        <v>11</v>
      </c>
      <c r="AV7" s="9">
        <v>12</v>
      </c>
      <c r="AW7" s="8">
        <v>13</v>
      </c>
      <c r="AX7" s="9">
        <v>14</v>
      </c>
      <c r="AY7" s="8">
        <v>15</v>
      </c>
      <c r="AZ7" s="9">
        <v>16</v>
      </c>
      <c r="BA7" s="8">
        <v>17</v>
      </c>
      <c r="BB7" s="9">
        <v>18</v>
      </c>
      <c r="BC7" s="8">
        <v>19</v>
      </c>
      <c r="BD7" s="9">
        <v>20</v>
      </c>
      <c r="BE7" s="8">
        <v>21</v>
      </c>
      <c r="BF7" s="9">
        <v>22</v>
      </c>
    </row>
    <row r="8" spans="1:58" ht="18" customHeight="1">
      <c r="A8" s="64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9"/>
      <c r="R8" s="80"/>
      <c r="S8" s="80"/>
      <c r="T8" s="80"/>
      <c r="U8" s="80"/>
      <c r="V8" s="80"/>
      <c r="W8" s="80"/>
      <c r="X8" s="80"/>
      <c r="Y8" s="80"/>
      <c r="Z8" s="80"/>
      <c r="AA8" s="81"/>
      <c r="AB8" s="18"/>
      <c r="AC8" s="101"/>
      <c r="AD8" s="102"/>
      <c r="AF8" s="3"/>
      <c r="AH8" s="26">
        <f>IF(H10&lt;&gt;"",HLOOKUP(AI7,AJ7:BF8,2),"")</f>
      </c>
      <c r="AI8" s="58">
        <f>IF(H10&lt;0,(H10+AS9)*-1,H10+AS9)</f>
        <v>0</v>
      </c>
      <c r="AJ8" s="27" t="s">
        <v>14</v>
      </c>
      <c r="AK8" s="27" t="s">
        <v>15</v>
      </c>
      <c r="AL8" s="27" t="s">
        <v>16</v>
      </c>
      <c r="AM8" s="27" t="s">
        <v>9</v>
      </c>
      <c r="AN8" s="27" t="s">
        <v>17</v>
      </c>
      <c r="AO8" s="27" t="s">
        <v>18</v>
      </c>
      <c r="AP8" s="27" t="s">
        <v>19</v>
      </c>
      <c r="AQ8" s="27" t="s">
        <v>20</v>
      </c>
      <c r="AR8" s="27" t="s">
        <v>21</v>
      </c>
      <c r="AS8" s="27" t="s">
        <v>7</v>
      </c>
      <c r="AT8" s="27" t="s">
        <v>22</v>
      </c>
      <c r="AU8" s="27" t="s">
        <v>23</v>
      </c>
      <c r="AV8" s="27" t="s">
        <v>8</v>
      </c>
      <c r="AW8" s="27" t="s">
        <v>24</v>
      </c>
      <c r="AX8" s="27" t="s">
        <v>25</v>
      </c>
      <c r="AY8" s="27" t="s">
        <v>26</v>
      </c>
      <c r="AZ8" s="27" t="s">
        <v>27</v>
      </c>
      <c r="BA8" s="27" t="s">
        <v>28</v>
      </c>
      <c r="BB8" s="27" t="s">
        <v>29</v>
      </c>
      <c r="BC8" s="27" t="s">
        <v>30</v>
      </c>
      <c r="BD8" s="27" t="s">
        <v>10</v>
      </c>
      <c r="BE8" s="27" t="s">
        <v>31</v>
      </c>
      <c r="BF8" s="27" t="s">
        <v>11</v>
      </c>
    </row>
    <row r="9" spans="1:45" ht="9.75" customHeight="1">
      <c r="A9" s="64"/>
      <c r="B9" s="66" t="s">
        <v>46</v>
      </c>
      <c r="C9" s="66"/>
      <c r="D9" s="66"/>
      <c r="E9" s="84" t="s">
        <v>376</v>
      </c>
      <c r="F9" s="85"/>
      <c r="G9" s="24" t="s">
        <v>47</v>
      </c>
      <c r="H9" s="90" t="s">
        <v>49</v>
      </c>
      <c r="I9" s="91"/>
      <c r="J9" s="92"/>
      <c r="K9" s="28" t="s">
        <v>48</v>
      </c>
      <c r="L9" s="76" t="s">
        <v>50</v>
      </c>
      <c r="M9" s="86"/>
      <c r="N9" s="86"/>
      <c r="O9" s="86"/>
      <c r="P9" s="77"/>
      <c r="Q9" s="66" t="s">
        <v>1</v>
      </c>
      <c r="R9" s="66"/>
      <c r="S9" s="66" t="s">
        <v>38</v>
      </c>
      <c r="T9" s="66"/>
      <c r="U9" s="76" t="s">
        <v>40</v>
      </c>
      <c r="V9" s="86"/>
      <c r="W9" s="86"/>
      <c r="X9" s="77"/>
      <c r="Y9" s="76" t="s">
        <v>36</v>
      </c>
      <c r="Z9" s="86"/>
      <c r="AA9" s="77"/>
      <c r="AB9" s="76" t="s">
        <v>37</v>
      </c>
      <c r="AC9" s="86"/>
      <c r="AD9" s="77"/>
      <c r="AF9" s="3"/>
      <c r="AH9" s="11">
        <f>AI9&amp;AJ9&amp;AK9</f>
      </c>
      <c r="AI9" s="29">
        <f>LEFT(B8,2)</f>
      </c>
      <c r="AJ9" s="29">
        <f>LEFT(G8,2)</f>
      </c>
      <c r="AK9" s="30">
        <f>IF(B10&lt;&gt;"",TEXT(B10,"aammdd"),"")</f>
      </c>
      <c r="AL9" s="16">
        <f>YEAR(B10)</f>
        <v>1900</v>
      </c>
      <c r="AQ9" s="47" t="s">
        <v>22</v>
      </c>
      <c r="AR9" s="59">
        <f>IF(H10&lt;0,H10*-1,H10)</f>
        <v>0</v>
      </c>
      <c r="AS9" s="59">
        <f>IF(G10="Y",10000000,IF(G10="Z",20000000,0))</f>
        <v>0</v>
      </c>
    </row>
    <row r="10" spans="1:43" ht="18" customHeight="1">
      <c r="A10" s="64"/>
      <c r="B10" s="75"/>
      <c r="C10" s="75"/>
      <c r="D10" s="75"/>
      <c r="E10" s="82">
        <f>IF(ISERROR(VLOOKUP(AL9,edats,2,FALSE)),"",VLOOKUP(AL9,edats,2,FALSE))</f>
      </c>
      <c r="F10" s="83"/>
      <c r="G10" s="19"/>
      <c r="H10" s="87"/>
      <c r="I10" s="88"/>
      <c r="J10" s="89"/>
      <c r="K10" s="17">
        <f>AH8</f>
      </c>
      <c r="L10" s="95"/>
      <c r="M10" s="96"/>
      <c r="N10" s="96"/>
      <c r="O10" s="96"/>
      <c r="P10" s="97"/>
      <c r="Q10" s="93"/>
      <c r="R10" s="94"/>
      <c r="S10" s="93"/>
      <c r="T10" s="94"/>
      <c r="U10" s="98"/>
      <c r="V10" s="99"/>
      <c r="W10" s="99"/>
      <c r="X10" s="100"/>
      <c r="Y10" s="98"/>
      <c r="Z10" s="99"/>
      <c r="AA10" s="100"/>
      <c r="AB10" s="98"/>
      <c r="AC10" s="99"/>
      <c r="AD10" s="100"/>
      <c r="AF10" s="3"/>
      <c r="AH10" s="11">
        <f>AI10&amp;AJ10&amp;AK10</f>
      </c>
      <c r="AI10" s="13">
        <f>LEFT(U10,2)</f>
      </c>
      <c r="AJ10" s="14">
        <f>LEFT(RIGHT(U10,12),2)</f>
      </c>
      <c r="AK10" s="15">
        <f>MID(U10,6,6)</f>
      </c>
      <c r="AQ10" s="47" t="s">
        <v>19</v>
      </c>
    </row>
    <row r="11" spans="1:43" ht="9.75" customHeight="1">
      <c r="A11" s="64"/>
      <c r="B11" s="67" t="s">
        <v>32</v>
      </c>
      <c r="C11" s="68"/>
      <c r="D11" s="68"/>
      <c r="E11" s="68"/>
      <c r="F11" s="68"/>
      <c r="G11" s="68"/>
      <c r="H11" s="68"/>
      <c r="I11" s="68"/>
      <c r="J11" s="68"/>
      <c r="K11" s="69"/>
      <c r="L11" s="76" t="s">
        <v>0</v>
      </c>
      <c r="M11" s="77"/>
      <c r="N11" s="67" t="s">
        <v>33</v>
      </c>
      <c r="O11" s="68"/>
      <c r="P11" s="68"/>
      <c r="Q11" s="68"/>
      <c r="R11" s="68"/>
      <c r="S11" s="68"/>
      <c r="T11" s="68"/>
      <c r="U11" s="69"/>
      <c r="V11" s="67" t="s">
        <v>34</v>
      </c>
      <c r="W11" s="68"/>
      <c r="X11" s="68"/>
      <c r="Y11" s="68"/>
      <c r="Z11" s="68"/>
      <c r="AA11" s="68"/>
      <c r="AB11" s="68"/>
      <c r="AC11" s="68"/>
      <c r="AD11" s="69"/>
      <c r="AF11" s="3"/>
      <c r="AQ11" s="47" t="s">
        <v>25</v>
      </c>
    </row>
    <row r="12" spans="1:32" ht="18" customHeight="1">
      <c r="A12" s="65"/>
      <c r="B12" s="72"/>
      <c r="C12" s="73"/>
      <c r="D12" s="73"/>
      <c r="E12" s="73"/>
      <c r="F12" s="73"/>
      <c r="G12" s="73"/>
      <c r="H12" s="73"/>
      <c r="I12" s="73"/>
      <c r="J12" s="73"/>
      <c r="K12" s="74"/>
      <c r="L12" s="78"/>
      <c r="M12" s="60"/>
      <c r="N12" s="72"/>
      <c r="O12" s="73"/>
      <c r="P12" s="73"/>
      <c r="Q12" s="73"/>
      <c r="R12" s="73"/>
      <c r="S12" s="73"/>
      <c r="T12" s="73"/>
      <c r="U12" s="74"/>
      <c r="V12" s="72"/>
      <c r="W12" s="73"/>
      <c r="X12" s="73"/>
      <c r="Y12" s="73"/>
      <c r="Z12" s="73"/>
      <c r="AA12" s="73"/>
      <c r="AB12" s="73"/>
      <c r="AC12" s="73"/>
      <c r="AD12" s="74"/>
      <c r="AF12" s="3"/>
    </row>
    <row r="13" spans="1:32" ht="11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F13" s="3"/>
    </row>
    <row r="14" spans="1:32" ht="10.5" customHeight="1">
      <c r="A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T14" s="33"/>
      <c r="U14" s="33"/>
      <c r="V14" s="33"/>
      <c r="W14" s="33"/>
      <c r="X14" s="33"/>
      <c r="Y14" s="33"/>
      <c r="Z14" s="33"/>
      <c r="AA14" s="33"/>
      <c r="AF14" s="3"/>
    </row>
    <row r="15" spans="1:32" ht="10.5" customHeight="1">
      <c r="A15" s="20"/>
      <c r="B15" s="31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12" t="s">
        <v>383</v>
      </c>
      <c r="T15" s="113"/>
      <c r="U15" s="113"/>
      <c r="V15" s="113"/>
      <c r="W15" s="113"/>
      <c r="X15" s="113"/>
      <c r="Y15" s="113"/>
      <c r="Z15" s="114"/>
      <c r="AA15" s="33"/>
      <c r="AB15" s="109" t="s">
        <v>70</v>
      </c>
      <c r="AC15" s="110"/>
      <c r="AD15" s="111"/>
      <c r="AF15" s="3"/>
    </row>
    <row r="16" spans="2:32" ht="10.5" customHeight="1">
      <c r="B16" s="32" t="s">
        <v>4</v>
      </c>
      <c r="D16" s="4"/>
      <c r="S16" s="115" t="s">
        <v>384</v>
      </c>
      <c r="T16" s="116"/>
      <c r="U16" s="116"/>
      <c r="V16" s="116"/>
      <c r="W16" s="116"/>
      <c r="X16" s="116"/>
      <c r="Y16" s="116"/>
      <c r="Z16" s="117"/>
      <c r="AA16" s="33"/>
      <c r="AB16" s="103"/>
      <c r="AC16" s="104"/>
      <c r="AD16" s="105"/>
      <c r="AF16" s="3"/>
    </row>
    <row r="17" spans="2:32" ht="10.5" customHeight="1">
      <c r="B17" s="32" t="s">
        <v>3</v>
      </c>
      <c r="D17" s="4"/>
      <c r="S17" s="118"/>
      <c r="T17" s="119"/>
      <c r="U17" s="119"/>
      <c r="V17" s="119"/>
      <c r="W17" s="119"/>
      <c r="X17" s="119"/>
      <c r="Y17" s="119"/>
      <c r="Z17" s="120"/>
      <c r="AA17" s="33"/>
      <c r="AB17" s="106"/>
      <c r="AC17" s="107"/>
      <c r="AD17" s="108"/>
      <c r="AF17" s="3"/>
    </row>
    <row r="18" spans="2:32" ht="10.5" customHeight="1">
      <c r="B18" s="32" t="s">
        <v>5</v>
      </c>
      <c r="D18" s="4"/>
      <c r="S18" s="34"/>
      <c r="T18" s="34"/>
      <c r="U18" s="34"/>
      <c r="V18" s="34"/>
      <c r="W18" s="34"/>
      <c r="X18" s="34"/>
      <c r="Y18" s="34"/>
      <c r="Z18" s="34"/>
      <c r="AA18" s="34"/>
      <c r="AF18" s="3"/>
    </row>
    <row r="19" spans="1:32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ht="12.75">
      <c r="D20" s="4"/>
    </row>
  </sheetData>
  <sheetProtection selectLockedCells="1"/>
  <mergeCells count="44">
    <mergeCell ref="AB16:AD17"/>
    <mergeCell ref="S15:Z15"/>
    <mergeCell ref="S16:Z17"/>
    <mergeCell ref="AB15:AD15"/>
    <mergeCell ref="AC7:AD7"/>
    <mergeCell ref="AC8:AD8"/>
    <mergeCell ref="U10:X10"/>
    <mergeCell ref="U9:X9"/>
    <mergeCell ref="Y10:AA10"/>
    <mergeCell ref="AB9:AD9"/>
    <mergeCell ref="AB10:AD10"/>
    <mergeCell ref="N11:U11"/>
    <mergeCell ref="V11:AD11"/>
    <mergeCell ref="Q9:R9"/>
    <mergeCell ref="S10:T10"/>
    <mergeCell ref="L9:P9"/>
    <mergeCell ref="B10:D10"/>
    <mergeCell ref="L11:M11"/>
    <mergeCell ref="L12:M12"/>
    <mergeCell ref="B12:K12"/>
    <mergeCell ref="E10:F10"/>
    <mergeCell ref="H10:J10"/>
    <mergeCell ref="L10:P10"/>
    <mergeCell ref="N12:U12"/>
    <mergeCell ref="L7:P7"/>
    <mergeCell ref="G8:K8"/>
    <mergeCell ref="F5:G5"/>
    <mergeCell ref="V12:AD12"/>
    <mergeCell ref="Q7:AA7"/>
    <mergeCell ref="Q8:AA8"/>
    <mergeCell ref="E9:F9"/>
    <mergeCell ref="Y9:AA9"/>
    <mergeCell ref="H9:J9"/>
    <mergeCell ref="Q10:R10"/>
    <mergeCell ref="A2:AE3"/>
    <mergeCell ref="L8:P8"/>
    <mergeCell ref="A7:A12"/>
    <mergeCell ref="S9:T9"/>
    <mergeCell ref="B11:K11"/>
    <mergeCell ref="B9:D9"/>
    <mergeCell ref="H5:N5"/>
    <mergeCell ref="B8:F8"/>
    <mergeCell ref="B7:F7"/>
    <mergeCell ref="G7:K7"/>
  </mergeCells>
  <conditionalFormatting sqref="H10">
    <cfRule type="expression" priority="1" dxfId="0" stopIfTrue="1">
      <formula>AI8&gt;99999999</formula>
    </cfRule>
  </conditionalFormatting>
  <conditionalFormatting sqref="U10:X10">
    <cfRule type="expression" priority="2" dxfId="1" stopIfTrue="1">
      <formula>AH9&lt;&gt;AH10</formula>
    </cfRule>
  </conditionalFormatting>
  <conditionalFormatting sqref="L10:O10">
    <cfRule type="expression" priority="3" dxfId="0" stopIfTrue="1">
      <formula>LEN($L$10)&gt;20</formula>
    </cfRule>
  </conditionalFormatting>
  <conditionalFormatting sqref="Q8">
    <cfRule type="expression" priority="4" dxfId="0" stopIfTrue="1">
      <formula>LEN(Q8)&gt;50</formula>
    </cfRule>
  </conditionalFormatting>
  <conditionalFormatting sqref="P2:R2">
    <cfRule type="expression" priority="5" dxfId="2" stopIfTrue="1">
      <formula>#REF!&lt;&gt;" "</formula>
    </cfRule>
  </conditionalFormatting>
  <conditionalFormatting sqref="B8:P8">
    <cfRule type="expression" priority="6" dxfId="0" stopIfTrue="1">
      <formula>LEN(B8)&gt;20</formula>
    </cfRule>
  </conditionalFormatting>
  <conditionalFormatting sqref="L12:M12">
    <cfRule type="expression" priority="7" dxfId="0" stopIfTrue="1">
      <formula>LEN(L12)&gt;5</formula>
    </cfRule>
  </conditionalFormatting>
  <conditionalFormatting sqref="N12:U12">
    <cfRule type="expression" priority="8" dxfId="0" stopIfTrue="1">
      <formula>LEN(N12)&gt;40</formula>
    </cfRule>
  </conditionalFormatting>
  <conditionalFormatting sqref="K10 E10:F10">
    <cfRule type="expression" priority="9" dxfId="3" stopIfTrue="1">
      <formula>E10&lt;&gt;""</formula>
    </cfRule>
  </conditionalFormatting>
  <dataValidations count="12">
    <dataValidation type="textLength" operator="lessThanOrEqual" allowBlank="1" showInputMessage="1" showErrorMessage="1" error="Longitut màxima, 9 caracters" sqref="Y10:AD10">
      <formula1>9</formula1>
    </dataValidation>
    <dataValidation type="textLength" operator="lessThanOrEqual" allowBlank="1" showInputMessage="1" showErrorMessage="1" error="Longitut màxima, 20 caracters" sqref="B8:P8">
      <formula1>20</formula1>
    </dataValidation>
    <dataValidation type="textLength" operator="lessThanOrEqual" allowBlank="1" showInputMessage="1" showErrorMessage="1" error="Longitut màxima, 50 caracters" sqref="Q8:AA8">
      <formula1>50</formula1>
    </dataValidation>
    <dataValidation type="custom" operator="equal" allowBlank="1" showInputMessage="1" showErrorMessage="1" prompt="Heu de posar &quot;M&quot; per masculí i &quot;F&quot; per femení" sqref="AB8">
      <formula1>OR(AB8="M",AB8="F")</formula1>
    </dataValidation>
    <dataValidation type="custom" allowBlank="1" showInputMessage="1" showErrorMessage="1" prompt="ESP = Espanyol&#10;ASI = Asimilat (ha de complir requisits)&#10;COM = Comunitari&#10;EST = Estranger" error="Trieu ESP, ASI, COM, EST" sqref="Q10:R10">
      <formula1>OR(Q10="ESP",Q10="ASI",Q10="COM",Q10="EST")</formula1>
    </dataValidation>
    <dataValidation type="textLength" operator="lessThanOrEqual" allowBlank="1" showInputMessage="1" showErrorMessage="1" error="Heu de posar el codi de 3 dígits del pais&#10;(Veure llista de països)" sqref="S10:T10">
      <formula1>3</formula1>
    </dataValidation>
    <dataValidation type="textLength" operator="equal" allowBlank="1" showInputMessage="1" showErrorMessage="1" error="Ha de tenir 5 caracters" sqref="L12:M12">
      <formula1>5</formula1>
    </dataValidation>
    <dataValidation type="textLength" operator="lessThanOrEqual" allowBlank="1" showInputMessage="1" showErrorMessage="1" error="Longitud màxima, 40 caracters" sqref="N12:U12">
      <formula1>40</formula1>
    </dataValidation>
    <dataValidation type="textLength" operator="lessThanOrEqual" allowBlank="1" showInputMessage="1" showErrorMessage="1" error="Longitud màxima, 50 caracters" sqref="V12:AD12 B12:K12">
      <formula1>50</formula1>
    </dataValidation>
    <dataValidation type="textLength" operator="lessThanOrEqual" allowBlank="1" showInputMessage="1" showErrorMessage="1" error="Longitud màxima, 8 caracters" sqref="H10:J10">
      <formula1>8</formula1>
    </dataValidation>
    <dataValidation type="textLength" operator="equal" allowBlank="1" showInputMessage="1" showErrorMessage="1" error="La longitud del camp ha de ser 14 caracters" sqref="U10:X10">
      <formula1>14</formula1>
    </dataValidation>
    <dataValidation type="list" showDropDown="1" showInputMessage="1" showErrorMessage="1" prompt="Si el document d'identitat és un NIE, poseu la lletra del devant (X, Y, Z)" error="Només està permès deixar buit o posar una &quot;X&quot; &quot;Y&quot; O &quot;Z&quot;" sqref="G10">
      <formula1>$AQ$9:$AQ$11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06">
      <selection activeCell="C146" sqref="C146"/>
    </sheetView>
  </sheetViews>
  <sheetFormatPr defaultColWidth="11.421875" defaultRowHeight="12.75"/>
  <cols>
    <col min="1" max="1" width="5.00390625" style="51" customWidth="1"/>
    <col min="2" max="2" width="9.140625" style="51" customWidth="1"/>
    <col min="3" max="3" width="44.00390625" style="52" customWidth="1"/>
    <col min="4" max="4" width="9.00390625" style="52" customWidth="1"/>
    <col min="5" max="5" width="5.00390625" style="52" customWidth="1"/>
    <col min="6" max="6" width="6.421875" style="52" customWidth="1"/>
    <col min="7" max="7" width="11.421875" style="52" customWidth="1"/>
    <col min="8" max="10" width="23.140625" style="52" customWidth="1"/>
    <col min="11" max="16384" width="11.421875" style="52" customWidth="1"/>
  </cols>
  <sheetData>
    <row r="1" spans="1:5" ht="12.75">
      <c r="A1" s="57" t="s">
        <v>42</v>
      </c>
      <c r="E1" s="53" t="s">
        <v>39</v>
      </c>
    </row>
    <row r="2" spans="1:6" ht="12.75">
      <c r="A2" s="57"/>
      <c r="D2" s="50" t="s">
        <v>43</v>
      </c>
      <c r="E2" s="52">
        <v>1917</v>
      </c>
      <c r="F2" s="52" t="s">
        <v>355</v>
      </c>
    </row>
    <row r="3" spans="1:6" ht="12.75">
      <c r="A3" s="57">
        <v>1</v>
      </c>
      <c r="B3" s="51" t="s">
        <v>151</v>
      </c>
      <c r="C3" s="52" t="s">
        <v>150</v>
      </c>
      <c r="D3" s="54">
        <v>43100001</v>
      </c>
      <c r="E3" s="52">
        <v>1918</v>
      </c>
      <c r="F3" s="52" t="s">
        <v>355</v>
      </c>
    </row>
    <row r="4" spans="1:6" ht="12.75">
      <c r="A4" s="51">
        <v>4</v>
      </c>
      <c r="B4" s="51" t="s">
        <v>91</v>
      </c>
      <c r="C4" s="52" t="s">
        <v>90</v>
      </c>
      <c r="D4" s="55">
        <v>43100004</v>
      </c>
      <c r="E4" s="52">
        <v>1919</v>
      </c>
      <c r="F4" s="52" t="s">
        <v>355</v>
      </c>
    </row>
    <row r="5" spans="1:6" ht="12.75">
      <c r="A5" s="51">
        <v>5</v>
      </c>
      <c r="B5" s="51" t="s">
        <v>89</v>
      </c>
      <c r="C5" s="52" t="s">
        <v>88</v>
      </c>
      <c r="D5" s="55">
        <v>43100005</v>
      </c>
      <c r="E5" s="52">
        <v>1920</v>
      </c>
      <c r="F5" s="52" t="s">
        <v>355</v>
      </c>
    </row>
    <row r="6" spans="1:6" ht="12.75">
      <c r="A6" s="51">
        <v>6</v>
      </c>
      <c r="B6" s="51" t="s">
        <v>93</v>
      </c>
      <c r="C6" s="52" t="s">
        <v>92</v>
      </c>
      <c r="D6" s="55">
        <v>43100006</v>
      </c>
      <c r="E6" s="52">
        <v>1921</v>
      </c>
      <c r="F6" s="52" t="s">
        <v>355</v>
      </c>
    </row>
    <row r="7" spans="1:6" ht="12.75">
      <c r="A7" s="51">
        <v>7</v>
      </c>
      <c r="B7" s="51" t="s">
        <v>95</v>
      </c>
      <c r="C7" s="52" t="s">
        <v>94</v>
      </c>
      <c r="D7" s="55">
        <v>43100007</v>
      </c>
      <c r="E7" s="52">
        <v>1922</v>
      </c>
      <c r="F7" s="52" t="s">
        <v>356</v>
      </c>
    </row>
    <row r="8" spans="1:6" ht="12.75">
      <c r="A8" s="51">
        <v>8</v>
      </c>
      <c r="B8" s="51" t="s">
        <v>98</v>
      </c>
      <c r="C8" s="52" t="s">
        <v>97</v>
      </c>
      <c r="D8" s="55">
        <v>43100008</v>
      </c>
      <c r="E8" s="52">
        <v>1923</v>
      </c>
      <c r="F8" s="52" t="s">
        <v>356</v>
      </c>
    </row>
    <row r="9" spans="1:6" ht="12.75">
      <c r="A9" s="51">
        <v>9</v>
      </c>
      <c r="B9" s="51" t="s">
        <v>100</v>
      </c>
      <c r="C9" s="52" t="s">
        <v>99</v>
      </c>
      <c r="D9" s="55">
        <v>43100009</v>
      </c>
      <c r="E9" s="52">
        <v>1924</v>
      </c>
      <c r="F9" s="52" t="s">
        <v>356</v>
      </c>
    </row>
    <row r="10" spans="1:6" ht="12.75">
      <c r="A10" s="51">
        <v>10</v>
      </c>
      <c r="B10" s="51" t="s">
        <v>102</v>
      </c>
      <c r="C10" s="52" t="s">
        <v>101</v>
      </c>
      <c r="D10" s="55">
        <v>43100010</v>
      </c>
      <c r="E10" s="52">
        <v>1925</v>
      </c>
      <c r="F10" s="52" t="s">
        <v>356</v>
      </c>
    </row>
    <row r="11" spans="1:6" ht="12.75">
      <c r="A11" s="51">
        <v>11</v>
      </c>
      <c r="B11" s="51" t="s">
        <v>106</v>
      </c>
      <c r="C11" s="52" t="s">
        <v>105</v>
      </c>
      <c r="D11" s="55">
        <v>43100011</v>
      </c>
      <c r="E11" s="52">
        <v>1926</v>
      </c>
      <c r="F11" s="52" t="s">
        <v>356</v>
      </c>
    </row>
    <row r="12" spans="1:6" ht="12.75">
      <c r="A12" s="51">
        <v>12</v>
      </c>
      <c r="B12" s="51" t="s">
        <v>108</v>
      </c>
      <c r="C12" s="52" t="s">
        <v>107</v>
      </c>
      <c r="D12" s="55">
        <v>43100012</v>
      </c>
      <c r="E12" s="52">
        <v>1927</v>
      </c>
      <c r="F12" s="52" t="s">
        <v>356</v>
      </c>
    </row>
    <row r="13" spans="1:6" ht="12.75">
      <c r="A13" s="51">
        <v>13</v>
      </c>
      <c r="B13" s="51" t="s">
        <v>113</v>
      </c>
      <c r="C13" s="52" t="s">
        <v>112</v>
      </c>
      <c r="D13" s="55">
        <v>43100013</v>
      </c>
      <c r="E13" s="52">
        <v>1928</v>
      </c>
      <c r="F13" s="52" t="s">
        <v>356</v>
      </c>
    </row>
    <row r="14" spans="1:6" ht="12.75">
      <c r="A14" s="51">
        <v>14</v>
      </c>
      <c r="B14" s="51" t="s">
        <v>115</v>
      </c>
      <c r="C14" s="52" t="s">
        <v>114</v>
      </c>
      <c r="D14" s="55">
        <v>43100014</v>
      </c>
      <c r="E14" s="52">
        <v>1929</v>
      </c>
      <c r="F14" s="52" t="s">
        <v>356</v>
      </c>
    </row>
    <row r="15" spans="1:6" ht="12.75">
      <c r="A15" s="51">
        <v>15</v>
      </c>
      <c r="B15" s="51" t="s">
        <v>117</v>
      </c>
      <c r="C15" s="52" t="s">
        <v>116</v>
      </c>
      <c r="D15" s="55">
        <v>43100015</v>
      </c>
      <c r="E15" s="52">
        <v>1930</v>
      </c>
      <c r="F15" s="52" t="s">
        <v>356</v>
      </c>
    </row>
    <row r="16" spans="1:6" ht="12.75">
      <c r="A16" s="51">
        <v>16</v>
      </c>
      <c r="B16" s="51" t="s">
        <v>123</v>
      </c>
      <c r="C16" s="52" t="s">
        <v>122</v>
      </c>
      <c r="D16" s="55">
        <v>43100016</v>
      </c>
      <c r="E16" s="52">
        <v>1931</v>
      </c>
      <c r="F16" s="52" t="s">
        <v>356</v>
      </c>
    </row>
    <row r="17" spans="1:6" ht="12.75">
      <c r="A17" s="51">
        <v>17</v>
      </c>
      <c r="B17" s="51" t="s">
        <v>125</v>
      </c>
      <c r="C17" s="52" t="s">
        <v>124</v>
      </c>
      <c r="D17" s="55">
        <v>43100017</v>
      </c>
      <c r="E17" s="52">
        <v>1932</v>
      </c>
      <c r="F17" s="52" t="s">
        <v>357</v>
      </c>
    </row>
    <row r="18" spans="1:6" ht="12.75">
      <c r="A18" s="51">
        <v>18</v>
      </c>
      <c r="B18" s="51" t="s">
        <v>127</v>
      </c>
      <c r="C18" s="52" t="s">
        <v>126</v>
      </c>
      <c r="D18" s="55">
        <v>43100018</v>
      </c>
      <c r="E18" s="52">
        <v>1933</v>
      </c>
      <c r="F18" s="52" t="s">
        <v>357</v>
      </c>
    </row>
    <row r="19" spans="1:6" ht="12.75">
      <c r="A19" s="51">
        <v>20</v>
      </c>
      <c r="B19" s="51" t="s">
        <v>133</v>
      </c>
      <c r="C19" s="52" t="s">
        <v>132</v>
      </c>
      <c r="D19" s="55">
        <v>43100020</v>
      </c>
      <c r="E19" s="52">
        <v>1934</v>
      </c>
      <c r="F19" s="52" t="s">
        <v>357</v>
      </c>
    </row>
    <row r="20" spans="1:6" ht="12.75">
      <c r="A20" s="51">
        <v>22</v>
      </c>
      <c r="B20" s="51" t="s">
        <v>161</v>
      </c>
      <c r="C20" s="52" t="s">
        <v>160</v>
      </c>
      <c r="D20" s="55">
        <v>43100022</v>
      </c>
      <c r="E20" s="52">
        <v>1935</v>
      </c>
      <c r="F20" s="52" t="s">
        <v>357</v>
      </c>
    </row>
    <row r="21" spans="1:6" ht="12.75">
      <c r="A21" s="51">
        <v>23</v>
      </c>
      <c r="B21" s="51" t="s">
        <v>159</v>
      </c>
      <c r="C21" s="52" t="s">
        <v>158</v>
      </c>
      <c r="D21" s="55">
        <v>43100023</v>
      </c>
      <c r="E21" s="52">
        <v>1936</v>
      </c>
      <c r="F21" s="52" t="s">
        <v>357</v>
      </c>
    </row>
    <row r="22" spans="1:6" ht="12.75">
      <c r="A22" s="51">
        <v>24</v>
      </c>
      <c r="B22" s="51" t="s">
        <v>84</v>
      </c>
      <c r="C22" s="52" t="s">
        <v>83</v>
      </c>
      <c r="D22" s="55">
        <v>43100024</v>
      </c>
      <c r="E22" s="52">
        <v>1937</v>
      </c>
      <c r="F22" s="52" t="s">
        <v>357</v>
      </c>
    </row>
    <row r="23" spans="1:6" ht="12.75">
      <c r="A23" s="51">
        <v>25</v>
      </c>
      <c r="B23" s="51" t="s">
        <v>165</v>
      </c>
      <c r="C23" s="52" t="s">
        <v>164</v>
      </c>
      <c r="D23" s="55">
        <v>43100025</v>
      </c>
      <c r="E23" s="52">
        <v>1938</v>
      </c>
      <c r="F23" s="52" t="s">
        <v>357</v>
      </c>
    </row>
    <row r="24" spans="1:6" ht="12.75">
      <c r="A24" s="51">
        <v>26</v>
      </c>
      <c r="B24" s="51" t="s">
        <v>168</v>
      </c>
      <c r="C24" s="52" t="s">
        <v>167</v>
      </c>
      <c r="D24" s="55">
        <v>43100026</v>
      </c>
      <c r="E24" s="52">
        <v>1939</v>
      </c>
      <c r="F24" s="52" t="s">
        <v>357</v>
      </c>
    </row>
    <row r="25" spans="1:6" ht="12.75">
      <c r="A25" s="51">
        <v>27</v>
      </c>
      <c r="B25" s="51" t="s">
        <v>173</v>
      </c>
      <c r="C25" s="52" t="s">
        <v>343</v>
      </c>
      <c r="D25" s="55">
        <v>43100027</v>
      </c>
      <c r="E25" s="52">
        <v>1940</v>
      </c>
      <c r="F25" s="52" t="s">
        <v>357</v>
      </c>
    </row>
    <row r="26" spans="1:6" ht="12.75">
      <c r="A26" s="51">
        <v>28</v>
      </c>
      <c r="B26" s="51" t="s">
        <v>177</v>
      </c>
      <c r="C26" s="52" t="s">
        <v>176</v>
      </c>
      <c r="D26" s="55">
        <v>43100028</v>
      </c>
      <c r="E26" s="52">
        <v>1941</v>
      </c>
      <c r="F26" s="52" t="s">
        <v>357</v>
      </c>
    </row>
    <row r="27" spans="1:6" ht="12.75">
      <c r="A27" s="51">
        <v>29</v>
      </c>
      <c r="B27" s="51" t="s">
        <v>179</v>
      </c>
      <c r="C27" s="52" t="s">
        <v>178</v>
      </c>
      <c r="D27" s="55">
        <v>43100029</v>
      </c>
      <c r="E27" s="52">
        <v>1942</v>
      </c>
      <c r="F27" s="52" t="s">
        <v>358</v>
      </c>
    </row>
    <row r="28" spans="1:6" ht="12.75">
      <c r="A28" s="51">
        <v>30</v>
      </c>
      <c r="B28" s="51" t="s">
        <v>139</v>
      </c>
      <c r="C28" s="52" t="s">
        <v>138</v>
      </c>
      <c r="D28" s="55">
        <v>43100030</v>
      </c>
      <c r="E28" s="52">
        <v>1943</v>
      </c>
      <c r="F28" s="52" t="s">
        <v>358</v>
      </c>
    </row>
    <row r="29" spans="1:6" ht="12.75">
      <c r="A29" s="51">
        <v>31</v>
      </c>
      <c r="B29" s="51" t="s">
        <v>141</v>
      </c>
      <c r="C29" s="52" t="s">
        <v>140</v>
      </c>
      <c r="D29" s="55">
        <v>43100031</v>
      </c>
      <c r="E29" s="52">
        <v>1944</v>
      </c>
      <c r="F29" s="52" t="s">
        <v>358</v>
      </c>
    </row>
    <row r="30" spans="1:6" ht="12.75">
      <c r="A30" s="51">
        <v>33</v>
      </c>
      <c r="B30" s="51" t="s">
        <v>183</v>
      </c>
      <c r="C30" s="52" t="s">
        <v>182</v>
      </c>
      <c r="D30" s="55">
        <v>43100033</v>
      </c>
      <c r="E30" s="52">
        <v>1945</v>
      </c>
      <c r="F30" s="52" t="s">
        <v>358</v>
      </c>
    </row>
    <row r="31" spans="1:6" ht="12.75">
      <c r="A31" s="51">
        <v>34</v>
      </c>
      <c r="B31" s="51" t="s">
        <v>184</v>
      </c>
      <c r="C31" s="52" t="s">
        <v>344</v>
      </c>
      <c r="D31" s="55">
        <v>43100034</v>
      </c>
      <c r="E31" s="52">
        <v>1946</v>
      </c>
      <c r="F31" s="52" t="s">
        <v>358</v>
      </c>
    </row>
    <row r="32" spans="1:6" ht="12.75">
      <c r="A32" s="51">
        <v>35</v>
      </c>
      <c r="B32" s="51" t="s">
        <v>186</v>
      </c>
      <c r="C32" s="52" t="s">
        <v>185</v>
      </c>
      <c r="D32" s="55">
        <v>43100035</v>
      </c>
      <c r="E32" s="52">
        <v>1947</v>
      </c>
      <c r="F32" s="52" t="s">
        <v>358</v>
      </c>
    </row>
    <row r="33" spans="1:6" ht="12.75">
      <c r="A33" s="51">
        <v>36</v>
      </c>
      <c r="B33" s="51" t="s">
        <v>192</v>
      </c>
      <c r="C33" s="52" t="s">
        <v>191</v>
      </c>
      <c r="D33" s="55">
        <v>43100036</v>
      </c>
      <c r="E33" s="52">
        <v>1948</v>
      </c>
      <c r="F33" s="52" t="s">
        <v>358</v>
      </c>
    </row>
    <row r="34" spans="1:6" ht="12.75">
      <c r="A34" s="51">
        <v>37</v>
      </c>
      <c r="B34" s="51" t="s">
        <v>194</v>
      </c>
      <c r="C34" s="52" t="s">
        <v>193</v>
      </c>
      <c r="D34" s="55">
        <v>43100037</v>
      </c>
      <c r="E34" s="52">
        <v>1949</v>
      </c>
      <c r="F34" s="52" t="s">
        <v>358</v>
      </c>
    </row>
    <row r="35" spans="1:6" ht="12.75">
      <c r="A35" s="51">
        <v>38</v>
      </c>
      <c r="B35" s="51" t="s">
        <v>236</v>
      </c>
      <c r="C35" s="52" t="s">
        <v>235</v>
      </c>
      <c r="D35" s="55">
        <v>43100038</v>
      </c>
      <c r="E35" s="52">
        <v>1950</v>
      </c>
      <c r="F35" s="52" t="s">
        <v>358</v>
      </c>
    </row>
    <row r="36" spans="1:6" ht="12.75">
      <c r="A36" s="51">
        <v>39</v>
      </c>
      <c r="B36" s="51" t="s">
        <v>208</v>
      </c>
      <c r="C36" s="52" t="s">
        <v>207</v>
      </c>
      <c r="D36" s="55">
        <v>43100039</v>
      </c>
      <c r="E36" s="52">
        <v>1951</v>
      </c>
      <c r="F36" s="52" t="s">
        <v>358</v>
      </c>
    </row>
    <row r="37" spans="1:6" ht="12.75">
      <c r="A37" s="51">
        <v>40</v>
      </c>
      <c r="B37" s="51" t="s">
        <v>216</v>
      </c>
      <c r="C37" s="52" t="s">
        <v>215</v>
      </c>
      <c r="D37" s="55">
        <v>43100040</v>
      </c>
      <c r="E37" s="52">
        <v>1952</v>
      </c>
      <c r="F37" s="52" t="s">
        <v>359</v>
      </c>
    </row>
    <row r="38" spans="1:6" ht="12.75">
      <c r="A38" s="51">
        <v>41</v>
      </c>
      <c r="B38" s="51" t="s">
        <v>218</v>
      </c>
      <c r="C38" s="52" t="s">
        <v>217</v>
      </c>
      <c r="D38" s="55">
        <v>43100041</v>
      </c>
      <c r="E38" s="52">
        <v>1953</v>
      </c>
      <c r="F38" s="52" t="s">
        <v>359</v>
      </c>
    </row>
    <row r="39" spans="1:6" ht="12.75">
      <c r="A39" s="51">
        <v>42</v>
      </c>
      <c r="B39" s="51" t="s">
        <v>220</v>
      </c>
      <c r="C39" s="52" t="s">
        <v>219</v>
      </c>
      <c r="D39" s="55">
        <v>43100042</v>
      </c>
      <c r="E39" s="52">
        <v>1954</v>
      </c>
      <c r="F39" s="52" t="s">
        <v>359</v>
      </c>
    </row>
    <row r="40" spans="1:6" ht="12.75">
      <c r="A40" s="51">
        <v>43</v>
      </c>
      <c r="B40" s="51" t="s">
        <v>222</v>
      </c>
      <c r="C40" s="52" t="s">
        <v>221</v>
      </c>
      <c r="D40" s="55">
        <v>43100043</v>
      </c>
      <c r="E40" s="52">
        <v>1955</v>
      </c>
      <c r="F40" s="52" t="s">
        <v>359</v>
      </c>
    </row>
    <row r="41" spans="1:6" ht="12.75">
      <c r="A41" s="51">
        <v>44</v>
      </c>
      <c r="B41" s="51" t="s">
        <v>212</v>
      </c>
      <c r="C41" s="52" t="s">
        <v>211</v>
      </c>
      <c r="D41" s="55">
        <v>43100044</v>
      </c>
      <c r="E41" s="52">
        <v>1956</v>
      </c>
      <c r="F41" s="52" t="s">
        <v>359</v>
      </c>
    </row>
    <row r="42" spans="1:6" ht="12.75">
      <c r="A42" s="51">
        <v>45</v>
      </c>
      <c r="B42" s="51" t="s">
        <v>226</v>
      </c>
      <c r="C42" s="52" t="s">
        <v>225</v>
      </c>
      <c r="D42" s="55">
        <v>43100045</v>
      </c>
      <c r="E42" s="52">
        <v>1957</v>
      </c>
      <c r="F42" s="52" t="s">
        <v>359</v>
      </c>
    </row>
    <row r="43" spans="1:6" ht="12.75">
      <c r="A43" s="51">
        <v>47</v>
      </c>
      <c r="B43" s="51" t="s">
        <v>230</v>
      </c>
      <c r="C43" s="52" t="s">
        <v>229</v>
      </c>
      <c r="D43" s="55">
        <v>43100047</v>
      </c>
      <c r="E43" s="52">
        <v>1958</v>
      </c>
      <c r="F43" s="52" t="s">
        <v>359</v>
      </c>
    </row>
    <row r="44" spans="1:6" ht="12.75">
      <c r="A44" s="51">
        <v>49</v>
      </c>
      <c r="B44" s="51" t="s">
        <v>240</v>
      </c>
      <c r="C44" s="52" t="s">
        <v>239</v>
      </c>
      <c r="D44" s="55">
        <v>43100049</v>
      </c>
      <c r="E44" s="52">
        <v>1959</v>
      </c>
      <c r="F44" s="52" t="s">
        <v>359</v>
      </c>
    </row>
    <row r="45" spans="1:6" ht="12.75">
      <c r="A45" s="51">
        <v>178</v>
      </c>
      <c r="B45" s="51" t="s">
        <v>172</v>
      </c>
      <c r="C45" s="52" t="s">
        <v>171</v>
      </c>
      <c r="D45" s="55">
        <v>43100178</v>
      </c>
      <c r="E45" s="52">
        <v>1960</v>
      </c>
      <c r="F45" s="52" t="s">
        <v>359</v>
      </c>
    </row>
    <row r="46" spans="1:6" ht="12.75">
      <c r="A46" s="51">
        <v>52</v>
      </c>
      <c r="B46" s="51" t="s">
        <v>248</v>
      </c>
      <c r="C46" s="52" t="s">
        <v>247</v>
      </c>
      <c r="D46" s="55">
        <v>43100052</v>
      </c>
      <c r="E46" s="52">
        <v>1961</v>
      </c>
      <c r="F46" s="52" t="s">
        <v>359</v>
      </c>
    </row>
    <row r="47" spans="1:6" ht="12.75">
      <c r="A47" s="51">
        <v>53</v>
      </c>
      <c r="B47" s="51" t="s">
        <v>250</v>
      </c>
      <c r="C47" s="52" t="s">
        <v>249</v>
      </c>
      <c r="D47" s="55">
        <v>43100053</v>
      </c>
      <c r="E47" s="52">
        <v>1962</v>
      </c>
      <c r="F47" s="52" t="s">
        <v>360</v>
      </c>
    </row>
    <row r="48" spans="1:6" ht="12.75">
      <c r="A48" s="51">
        <v>54</v>
      </c>
      <c r="B48" s="51" t="s">
        <v>259</v>
      </c>
      <c r="C48" s="52" t="s">
        <v>258</v>
      </c>
      <c r="D48" s="55">
        <v>43100054</v>
      </c>
      <c r="E48" s="52">
        <v>1963</v>
      </c>
      <c r="F48" s="52" t="s">
        <v>360</v>
      </c>
    </row>
    <row r="49" spans="1:6" ht="12.75">
      <c r="A49" s="51">
        <v>55</v>
      </c>
      <c r="B49" s="51" t="s">
        <v>275</v>
      </c>
      <c r="C49" s="52" t="s">
        <v>274</v>
      </c>
      <c r="D49" s="55">
        <v>43100055</v>
      </c>
      <c r="E49" s="52">
        <v>1964</v>
      </c>
      <c r="F49" s="52" t="s">
        <v>360</v>
      </c>
    </row>
    <row r="50" spans="1:6" ht="12.75">
      <c r="A50" s="51">
        <v>56</v>
      </c>
      <c r="B50" s="51" t="s">
        <v>269</v>
      </c>
      <c r="C50" s="52" t="s">
        <v>268</v>
      </c>
      <c r="D50" s="55">
        <v>43100056</v>
      </c>
      <c r="E50" s="52">
        <v>1965</v>
      </c>
      <c r="F50" s="52" t="s">
        <v>360</v>
      </c>
    </row>
    <row r="51" spans="1:6" ht="12.75">
      <c r="A51" s="51">
        <v>57</v>
      </c>
      <c r="B51" s="51" t="s">
        <v>263</v>
      </c>
      <c r="C51" s="52" t="s">
        <v>262</v>
      </c>
      <c r="D51" s="55">
        <v>43100057</v>
      </c>
      <c r="E51" s="52">
        <v>1966</v>
      </c>
      <c r="F51" s="52" t="s">
        <v>360</v>
      </c>
    </row>
    <row r="52" spans="1:6" ht="12.75">
      <c r="A52" s="51">
        <v>58</v>
      </c>
      <c r="B52" s="51" t="s">
        <v>267</v>
      </c>
      <c r="C52" s="52" t="s">
        <v>266</v>
      </c>
      <c r="D52" s="55">
        <v>43100058</v>
      </c>
      <c r="E52" s="52">
        <v>1967</v>
      </c>
      <c r="F52" s="52" t="s">
        <v>360</v>
      </c>
    </row>
    <row r="53" spans="1:6" ht="12.75">
      <c r="A53" s="51">
        <v>59</v>
      </c>
      <c r="B53" s="51" t="s">
        <v>279</v>
      </c>
      <c r="C53" s="52" t="s">
        <v>278</v>
      </c>
      <c r="D53" s="55">
        <v>43100059</v>
      </c>
      <c r="E53" s="52">
        <v>1968</v>
      </c>
      <c r="F53" s="52" t="s">
        <v>360</v>
      </c>
    </row>
    <row r="54" spans="1:6" ht="12.75">
      <c r="A54" s="51">
        <v>60</v>
      </c>
      <c r="B54" s="51" t="s">
        <v>283</v>
      </c>
      <c r="C54" s="52" t="s">
        <v>282</v>
      </c>
      <c r="D54" s="55">
        <v>43100060</v>
      </c>
      <c r="E54" s="52">
        <v>1969</v>
      </c>
      <c r="F54" s="52" t="s">
        <v>360</v>
      </c>
    </row>
    <row r="55" spans="1:6" ht="12.75">
      <c r="A55" s="51">
        <v>61</v>
      </c>
      <c r="B55" s="51" t="s">
        <v>271</v>
      </c>
      <c r="C55" s="52" t="s">
        <v>270</v>
      </c>
      <c r="D55" s="55">
        <v>43100061</v>
      </c>
      <c r="E55" s="52">
        <v>1970</v>
      </c>
      <c r="F55" s="52" t="s">
        <v>360</v>
      </c>
    </row>
    <row r="56" spans="1:6" ht="12.75">
      <c r="A56" s="51">
        <v>62</v>
      </c>
      <c r="B56" s="51" t="s">
        <v>74</v>
      </c>
      <c r="C56" s="52" t="s">
        <v>73</v>
      </c>
      <c r="D56" s="55">
        <v>43100062</v>
      </c>
      <c r="E56" s="52">
        <v>1971</v>
      </c>
      <c r="F56" s="52" t="s">
        <v>360</v>
      </c>
    </row>
    <row r="57" spans="1:6" ht="12.75">
      <c r="A57" s="51">
        <v>63</v>
      </c>
      <c r="B57" s="51" t="s">
        <v>291</v>
      </c>
      <c r="C57" s="52" t="s">
        <v>290</v>
      </c>
      <c r="D57" s="55">
        <v>43100063</v>
      </c>
      <c r="E57" s="52">
        <v>1972</v>
      </c>
      <c r="F57" s="52" t="s">
        <v>12</v>
      </c>
    </row>
    <row r="58" spans="1:6" ht="12.75">
      <c r="A58" s="51">
        <v>64</v>
      </c>
      <c r="B58" s="51" t="s">
        <v>295</v>
      </c>
      <c r="C58" s="52" t="s">
        <v>294</v>
      </c>
      <c r="D58" s="55">
        <v>43100064</v>
      </c>
      <c r="E58" s="52">
        <v>1973</v>
      </c>
      <c r="F58" s="52" t="s">
        <v>12</v>
      </c>
    </row>
    <row r="59" spans="1:6" ht="12.75">
      <c r="A59" s="51">
        <v>65</v>
      </c>
      <c r="B59" s="51" t="s">
        <v>307</v>
      </c>
      <c r="C59" s="52" t="s">
        <v>306</v>
      </c>
      <c r="D59" s="55">
        <v>43100065</v>
      </c>
      <c r="E59" s="52">
        <v>1974</v>
      </c>
      <c r="F59" s="52" t="s">
        <v>12</v>
      </c>
    </row>
    <row r="60" spans="1:6" ht="12.75">
      <c r="A60" s="51">
        <v>67</v>
      </c>
      <c r="B60" s="51" t="s">
        <v>313</v>
      </c>
      <c r="C60" s="52" t="s">
        <v>312</v>
      </c>
      <c r="D60" s="55">
        <v>43100067</v>
      </c>
      <c r="E60" s="52">
        <v>1975</v>
      </c>
      <c r="F60" s="52" t="s">
        <v>12</v>
      </c>
    </row>
    <row r="61" spans="1:6" ht="12.75">
      <c r="A61" s="51">
        <v>68</v>
      </c>
      <c r="B61" s="51" t="s">
        <v>315</v>
      </c>
      <c r="C61" s="52" t="s">
        <v>314</v>
      </c>
      <c r="D61" s="55">
        <v>43100068</v>
      </c>
      <c r="E61" s="52">
        <v>1976</v>
      </c>
      <c r="F61" s="52" t="s">
        <v>12</v>
      </c>
    </row>
    <row r="62" spans="1:6" ht="12.75">
      <c r="A62" s="51">
        <v>69</v>
      </c>
      <c r="B62" s="51" t="s">
        <v>319</v>
      </c>
      <c r="C62" s="52" t="s">
        <v>318</v>
      </c>
      <c r="D62" s="55">
        <v>43100069</v>
      </c>
      <c r="E62" s="52">
        <v>1977</v>
      </c>
      <c r="F62" s="52" t="s">
        <v>12</v>
      </c>
    </row>
    <row r="63" spans="1:6" ht="12.75">
      <c r="A63" s="51">
        <v>70</v>
      </c>
      <c r="B63" s="51" t="s">
        <v>317</v>
      </c>
      <c r="C63" s="52" t="s">
        <v>316</v>
      </c>
      <c r="D63" s="55">
        <v>43100070</v>
      </c>
      <c r="E63" s="52">
        <v>1978</v>
      </c>
      <c r="F63" s="52" t="s">
        <v>12</v>
      </c>
    </row>
    <row r="64" spans="1:6" ht="12.75">
      <c r="A64" s="51">
        <v>71</v>
      </c>
      <c r="B64" s="51" t="s">
        <v>321</v>
      </c>
      <c r="C64" s="52" t="s">
        <v>320</v>
      </c>
      <c r="D64" s="55">
        <v>43100071</v>
      </c>
      <c r="E64" s="52">
        <v>1979</v>
      </c>
      <c r="F64" s="52" t="s">
        <v>12</v>
      </c>
    </row>
    <row r="65" spans="1:6" ht="12.75">
      <c r="A65" s="51">
        <v>72</v>
      </c>
      <c r="B65" s="51" t="s">
        <v>289</v>
      </c>
      <c r="C65" s="52" t="s">
        <v>288</v>
      </c>
      <c r="D65" s="55">
        <v>43100072</v>
      </c>
      <c r="E65" s="52">
        <v>1980</v>
      </c>
      <c r="F65" s="52" t="s">
        <v>12</v>
      </c>
    </row>
    <row r="66" spans="1:6" ht="12.75">
      <c r="A66" s="51">
        <v>73</v>
      </c>
      <c r="B66" s="51" t="s">
        <v>309</v>
      </c>
      <c r="C66" s="52" t="s">
        <v>308</v>
      </c>
      <c r="D66" s="55">
        <v>43100073</v>
      </c>
      <c r="E66" s="52">
        <v>1981</v>
      </c>
      <c r="F66" s="52" t="s">
        <v>12</v>
      </c>
    </row>
    <row r="67" spans="1:6" ht="12.75">
      <c r="A67" s="51">
        <v>74</v>
      </c>
      <c r="B67" s="51" t="s">
        <v>82</v>
      </c>
      <c r="C67" s="52" t="s">
        <v>81</v>
      </c>
      <c r="D67" s="55">
        <v>43100074</v>
      </c>
      <c r="E67" s="52">
        <v>1982</v>
      </c>
      <c r="F67" s="52" t="s">
        <v>12</v>
      </c>
    </row>
    <row r="68" spans="1:6" ht="12.75">
      <c r="A68" s="51">
        <v>75</v>
      </c>
      <c r="B68" s="51" t="s">
        <v>175</v>
      </c>
      <c r="C68" s="52" t="s">
        <v>174</v>
      </c>
      <c r="D68" s="55">
        <v>43100075</v>
      </c>
      <c r="E68" s="52">
        <v>1983</v>
      </c>
      <c r="F68" s="52" t="s">
        <v>12</v>
      </c>
    </row>
    <row r="69" spans="1:6" ht="12.75">
      <c r="A69" s="51">
        <v>76</v>
      </c>
      <c r="B69" s="51" t="s">
        <v>147</v>
      </c>
      <c r="C69" s="52" t="s">
        <v>146</v>
      </c>
      <c r="D69" s="55">
        <v>43100076</v>
      </c>
      <c r="E69" s="52">
        <v>1984</v>
      </c>
      <c r="F69" s="52" t="s">
        <v>12</v>
      </c>
    </row>
    <row r="70" spans="1:6" ht="12.75">
      <c r="A70" s="51">
        <v>78</v>
      </c>
      <c r="B70" s="51" t="s">
        <v>265</v>
      </c>
      <c r="C70" s="52" t="s">
        <v>264</v>
      </c>
      <c r="D70" s="55">
        <v>43100078</v>
      </c>
      <c r="E70" s="52">
        <v>1985</v>
      </c>
      <c r="F70" s="52" t="s">
        <v>12</v>
      </c>
    </row>
    <row r="71" spans="1:6" ht="12.75">
      <c r="A71" s="51">
        <v>79</v>
      </c>
      <c r="B71" s="51" t="s">
        <v>254</v>
      </c>
      <c r="C71" s="52" t="s">
        <v>253</v>
      </c>
      <c r="D71" s="55">
        <v>43100079</v>
      </c>
      <c r="E71" s="52">
        <v>1986</v>
      </c>
      <c r="F71" s="52" t="s">
        <v>12</v>
      </c>
    </row>
    <row r="72" spans="1:6" ht="12.75">
      <c r="A72" s="51">
        <v>80</v>
      </c>
      <c r="B72" s="51" t="s">
        <v>145</v>
      </c>
      <c r="C72" s="52" t="s">
        <v>144</v>
      </c>
      <c r="D72" s="55">
        <v>43100080</v>
      </c>
      <c r="E72" s="52">
        <v>1987</v>
      </c>
      <c r="F72" s="52" t="s">
        <v>12</v>
      </c>
    </row>
    <row r="73" spans="1:6" ht="12.75">
      <c r="A73" s="51">
        <v>81</v>
      </c>
      <c r="B73" s="51" t="s">
        <v>204</v>
      </c>
      <c r="C73" s="52" t="s">
        <v>203</v>
      </c>
      <c r="D73" s="55">
        <v>43100081</v>
      </c>
      <c r="E73" s="52">
        <v>1988</v>
      </c>
      <c r="F73" s="52" t="s">
        <v>361</v>
      </c>
    </row>
    <row r="74" spans="1:6" ht="12.75">
      <c r="A74" s="51">
        <v>82</v>
      </c>
      <c r="B74" s="51" t="s">
        <v>242</v>
      </c>
      <c r="C74" s="52" t="s">
        <v>241</v>
      </c>
      <c r="D74" s="55">
        <v>43100082</v>
      </c>
      <c r="E74" s="52">
        <v>1989</v>
      </c>
      <c r="F74" s="52" t="s">
        <v>362</v>
      </c>
    </row>
    <row r="75" spans="1:6" ht="12.75">
      <c r="A75" s="51">
        <v>83</v>
      </c>
      <c r="B75" s="51" t="s">
        <v>149</v>
      </c>
      <c r="C75" s="52" t="s">
        <v>148</v>
      </c>
      <c r="D75" s="55">
        <v>43100083</v>
      </c>
      <c r="E75" s="52">
        <v>1990</v>
      </c>
      <c r="F75" s="52" t="s">
        <v>363</v>
      </c>
    </row>
    <row r="76" spans="1:6" ht="12.75">
      <c r="A76" s="51">
        <v>90</v>
      </c>
      <c r="B76" s="51" t="s">
        <v>137</v>
      </c>
      <c r="C76" s="52" t="s">
        <v>136</v>
      </c>
      <c r="D76" s="55">
        <v>43100090</v>
      </c>
      <c r="E76" s="52">
        <v>1991</v>
      </c>
      <c r="F76" s="52" t="s">
        <v>364</v>
      </c>
    </row>
    <row r="77" spans="1:6" ht="12.75">
      <c r="A77" s="51">
        <v>101</v>
      </c>
      <c r="B77" s="51" t="s">
        <v>311</v>
      </c>
      <c r="C77" s="52" t="s">
        <v>310</v>
      </c>
      <c r="D77" s="55">
        <v>43100101</v>
      </c>
      <c r="E77" s="52">
        <v>1992</v>
      </c>
      <c r="F77" s="52" t="s">
        <v>365</v>
      </c>
    </row>
    <row r="78" spans="1:6" ht="12.75">
      <c r="A78" s="51">
        <v>102</v>
      </c>
      <c r="B78" s="51" t="s">
        <v>96</v>
      </c>
      <c r="C78" s="52" t="s">
        <v>96</v>
      </c>
      <c r="D78" s="55">
        <v>43100102</v>
      </c>
      <c r="E78" s="52">
        <v>1993</v>
      </c>
      <c r="F78" s="52" t="s">
        <v>366</v>
      </c>
    </row>
    <row r="79" spans="1:6" ht="12.75">
      <c r="A79" s="51">
        <v>103</v>
      </c>
      <c r="B79" s="51" t="s">
        <v>111</v>
      </c>
      <c r="C79" s="52" t="s">
        <v>110</v>
      </c>
      <c r="D79" s="55">
        <v>43100103</v>
      </c>
      <c r="E79" s="52">
        <v>1994</v>
      </c>
      <c r="F79" s="52" t="s">
        <v>367</v>
      </c>
    </row>
    <row r="80" spans="1:6" ht="12.75">
      <c r="A80" s="51">
        <v>104</v>
      </c>
      <c r="B80" s="51" t="s">
        <v>119</v>
      </c>
      <c r="C80" s="52" t="s">
        <v>118</v>
      </c>
      <c r="D80" s="55">
        <v>43100104</v>
      </c>
      <c r="E80" s="52">
        <v>1995</v>
      </c>
      <c r="F80" s="52" t="s">
        <v>368</v>
      </c>
    </row>
    <row r="81" spans="1:6" ht="12.75">
      <c r="A81" s="51">
        <v>106</v>
      </c>
      <c r="B81" s="51" t="s">
        <v>131</v>
      </c>
      <c r="C81" s="52" t="s">
        <v>130</v>
      </c>
      <c r="D81" s="55">
        <v>43100106</v>
      </c>
      <c r="E81" s="52">
        <v>1996</v>
      </c>
      <c r="F81" s="52" t="s">
        <v>369</v>
      </c>
    </row>
    <row r="82" spans="1:6" ht="12.75">
      <c r="A82" s="51">
        <v>107</v>
      </c>
      <c r="B82" s="51" t="s">
        <v>135</v>
      </c>
      <c r="C82" s="52" t="s">
        <v>134</v>
      </c>
      <c r="D82" s="55">
        <v>43100107</v>
      </c>
      <c r="E82" s="52">
        <v>1997</v>
      </c>
      <c r="F82" s="52" t="s">
        <v>370</v>
      </c>
    </row>
    <row r="83" spans="1:6" ht="12.75">
      <c r="A83" s="51">
        <v>108</v>
      </c>
      <c r="B83" s="51" t="s">
        <v>170</v>
      </c>
      <c r="C83" s="52" t="s">
        <v>169</v>
      </c>
      <c r="D83" s="55">
        <v>43100108</v>
      </c>
      <c r="E83" s="52">
        <v>1998</v>
      </c>
      <c r="F83" s="52" t="s">
        <v>371</v>
      </c>
    </row>
    <row r="84" spans="1:6" ht="12.75">
      <c r="A84" s="51">
        <v>109</v>
      </c>
      <c r="B84" s="51" t="s">
        <v>196</v>
      </c>
      <c r="C84" s="52" t="s">
        <v>195</v>
      </c>
      <c r="D84" s="55">
        <v>43100109</v>
      </c>
      <c r="E84" s="52">
        <v>1999</v>
      </c>
      <c r="F84" s="52" t="s">
        <v>372</v>
      </c>
    </row>
    <row r="85" spans="1:6" ht="12.75">
      <c r="A85" s="51">
        <v>110</v>
      </c>
      <c r="B85" s="51" t="s">
        <v>232</v>
      </c>
      <c r="C85" s="52" t="s">
        <v>231</v>
      </c>
      <c r="D85" s="55">
        <v>43100110</v>
      </c>
      <c r="E85" s="52">
        <v>2000</v>
      </c>
      <c r="F85" s="52" t="s">
        <v>373</v>
      </c>
    </row>
    <row r="86" spans="1:6" ht="12.75">
      <c r="A86" s="51">
        <v>112</v>
      </c>
      <c r="B86" s="51" t="s">
        <v>303</v>
      </c>
      <c r="C86" s="52" t="s">
        <v>302</v>
      </c>
      <c r="D86" s="55">
        <v>43100112</v>
      </c>
      <c r="E86" s="52">
        <v>2001</v>
      </c>
      <c r="F86" s="52" t="s">
        <v>374</v>
      </c>
    </row>
    <row r="87" spans="1:6" ht="12.75">
      <c r="A87" s="51">
        <v>113</v>
      </c>
      <c r="B87" s="51" t="s">
        <v>301</v>
      </c>
      <c r="C87" s="52" t="s">
        <v>300</v>
      </c>
      <c r="D87" s="55">
        <v>43100113</v>
      </c>
      <c r="E87" s="52">
        <v>2002</v>
      </c>
      <c r="F87" s="52" t="s">
        <v>375</v>
      </c>
    </row>
    <row r="88" spans="1:6" ht="12.75">
      <c r="A88" s="51">
        <v>115</v>
      </c>
      <c r="B88" s="51" t="s">
        <v>234</v>
      </c>
      <c r="C88" s="52" t="s">
        <v>233</v>
      </c>
      <c r="D88" s="55">
        <v>43100115</v>
      </c>
      <c r="E88" s="52">
        <v>2003</v>
      </c>
      <c r="F88" s="52" t="s">
        <v>375</v>
      </c>
    </row>
    <row r="89" spans="1:6" ht="12.75">
      <c r="A89" s="51">
        <v>117</v>
      </c>
      <c r="B89" s="51" t="s">
        <v>261</v>
      </c>
      <c r="C89" s="52" t="s">
        <v>260</v>
      </c>
      <c r="D89" s="55">
        <v>43100117</v>
      </c>
      <c r="E89" s="52">
        <v>2004</v>
      </c>
      <c r="F89" s="52" t="s">
        <v>375</v>
      </c>
    </row>
    <row r="90" spans="1:6" ht="12.75">
      <c r="A90" s="51">
        <v>128</v>
      </c>
      <c r="B90" s="51" t="s">
        <v>293</v>
      </c>
      <c r="C90" s="52" t="s">
        <v>292</v>
      </c>
      <c r="D90" s="55">
        <v>43100128</v>
      </c>
      <c r="E90" s="52">
        <v>2005</v>
      </c>
      <c r="F90" s="52" t="s">
        <v>375</v>
      </c>
    </row>
    <row r="91" spans="1:6" ht="12.75">
      <c r="A91" s="51">
        <v>130</v>
      </c>
      <c r="B91" s="51" t="s">
        <v>155</v>
      </c>
      <c r="C91" s="52" t="s">
        <v>154</v>
      </c>
      <c r="D91" s="55">
        <v>43100130</v>
      </c>
      <c r="E91" s="52">
        <v>2006</v>
      </c>
      <c r="F91" s="52" t="s">
        <v>375</v>
      </c>
    </row>
    <row r="92" spans="1:6" ht="12.75">
      <c r="A92" s="51">
        <v>131</v>
      </c>
      <c r="B92" s="51" t="s">
        <v>76</v>
      </c>
      <c r="C92" s="52" t="s">
        <v>75</v>
      </c>
      <c r="D92" s="55">
        <v>43100131</v>
      </c>
      <c r="E92" s="52">
        <v>2007</v>
      </c>
      <c r="F92" s="52" t="s">
        <v>375</v>
      </c>
    </row>
    <row r="93" spans="1:6" ht="12.75">
      <c r="A93" s="51">
        <v>132</v>
      </c>
      <c r="B93" s="51" t="s">
        <v>104</v>
      </c>
      <c r="C93" s="52" t="s">
        <v>103</v>
      </c>
      <c r="D93" s="55">
        <v>43100132</v>
      </c>
      <c r="E93" s="52">
        <v>2008</v>
      </c>
      <c r="F93" s="52" t="s">
        <v>375</v>
      </c>
    </row>
    <row r="94" spans="1:6" ht="12.75">
      <c r="A94" s="51">
        <v>133</v>
      </c>
      <c r="B94" s="51" t="s">
        <v>121</v>
      </c>
      <c r="C94" s="52" t="s">
        <v>120</v>
      </c>
      <c r="D94" s="55">
        <v>43100133</v>
      </c>
      <c r="E94" s="52">
        <v>2009</v>
      </c>
      <c r="F94" s="52" t="s">
        <v>375</v>
      </c>
    </row>
    <row r="95" spans="1:4" ht="12.75">
      <c r="A95" s="51">
        <v>134</v>
      </c>
      <c r="B95" s="51" t="s">
        <v>202</v>
      </c>
      <c r="C95" s="52" t="s">
        <v>201</v>
      </c>
      <c r="D95" s="55">
        <v>43100134</v>
      </c>
    </row>
    <row r="96" spans="1:4" ht="12.75">
      <c r="A96" s="51">
        <v>136</v>
      </c>
      <c r="B96" s="51" t="s">
        <v>188</v>
      </c>
      <c r="C96" s="52" t="s">
        <v>187</v>
      </c>
      <c r="D96" s="55">
        <v>43100136</v>
      </c>
    </row>
    <row r="97" spans="1:4" ht="12.75">
      <c r="A97" s="51">
        <v>137</v>
      </c>
      <c r="B97" s="51" t="s">
        <v>285</v>
      </c>
      <c r="C97" s="52" t="s">
        <v>284</v>
      </c>
      <c r="D97" s="55">
        <v>43100137</v>
      </c>
    </row>
    <row r="98" spans="1:4" ht="12.75">
      <c r="A98" s="51">
        <v>138</v>
      </c>
      <c r="B98" s="51" t="s">
        <v>224</v>
      </c>
      <c r="C98" s="52" t="s">
        <v>223</v>
      </c>
      <c r="D98" s="55">
        <v>43100138</v>
      </c>
    </row>
    <row r="99" spans="1:4" ht="12.75">
      <c r="A99" s="51">
        <v>139</v>
      </c>
      <c r="B99" s="51" t="s">
        <v>238</v>
      </c>
      <c r="C99" s="52" t="s">
        <v>237</v>
      </c>
      <c r="D99" s="55">
        <v>43100139</v>
      </c>
    </row>
    <row r="100" spans="1:4" ht="12.75">
      <c r="A100" s="51">
        <v>140</v>
      </c>
      <c r="B100" s="51" t="s">
        <v>245</v>
      </c>
      <c r="C100" s="52" t="s">
        <v>345</v>
      </c>
      <c r="D100" s="55">
        <v>43100140</v>
      </c>
    </row>
    <row r="101" spans="1:4" ht="12.75">
      <c r="A101" s="51">
        <v>141</v>
      </c>
      <c r="B101" s="51" t="s">
        <v>277</v>
      </c>
      <c r="C101" s="52" t="s">
        <v>276</v>
      </c>
      <c r="D101" s="55">
        <v>43100141</v>
      </c>
    </row>
    <row r="102" spans="1:4" ht="12.75">
      <c r="A102" s="51">
        <v>142</v>
      </c>
      <c r="B102" s="51" t="s">
        <v>198</v>
      </c>
      <c r="C102" s="52" t="s">
        <v>197</v>
      </c>
      <c r="D102" s="55">
        <v>43100142</v>
      </c>
    </row>
    <row r="103" spans="1:4" ht="12.75">
      <c r="A103" s="51">
        <v>143</v>
      </c>
      <c r="B103" s="51" t="s">
        <v>299</v>
      </c>
      <c r="C103" s="52" t="s">
        <v>298</v>
      </c>
      <c r="D103" s="55">
        <v>43100143</v>
      </c>
    </row>
    <row r="104" spans="1:4" ht="12.75">
      <c r="A104" s="51">
        <v>144</v>
      </c>
      <c r="B104" s="51" t="s">
        <v>297</v>
      </c>
      <c r="C104" s="52" t="s">
        <v>296</v>
      </c>
      <c r="D104" s="55">
        <v>43100144</v>
      </c>
    </row>
    <row r="105" spans="1:4" ht="12.75">
      <c r="A105" s="51">
        <v>146</v>
      </c>
      <c r="B105" s="51" t="s">
        <v>153</v>
      </c>
      <c r="C105" s="52" t="s">
        <v>152</v>
      </c>
      <c r="D105" s="55">
        <v>43100146</v>
      </c>
    </row>
    <row r="106" spans="1:4" ht="12.75">
      <c r="A106" s="51">
        <v>148</v>
      </c>
      <c r="B106" s="51" t="s">
        <v>181</v>
      </c>
      <c r="C106" s="52" t="s">
        <v>180</v>
      </c>
      <c r="D106" s="55">
        <v>43100148</v>
      </c>
    </row>
    <row r="107" spans="1:4" ht="12.75">
      <c r="A107" s="51">
        <v>149</v>
      </c>
      <c r="B107" s="51" t="s">
        <v>281</v>
      </c>
      <c r="C107" s="52" t="s">
        <v>280</v>
      </c>
      <c r="D107" s="55">
        <v>43100149</v>
      </c>
    </row>
    <row r="108" spans="1:4" ht="12.75">
      <c r="A108" s="51">
        <v>150</v>
      </c>
      <c r="B108" s="51" t="s">
        <v>244</v>
      </c>
      <c r="C108" s="52" t="s">
        <v>243</v>
      </c>
      <c r="D108" s="55">
        <v>43100150</v>
      </c>
    </row>
    <row r="109" spans="1:4" ht="12.75">
      <c r="A109" s="51">
        <v>151</v>
      </c>
      <c r="B109" s="51" t="s">
        <v>143</v>
      </c>
      <c r="C109" s="52" t="s">
        <v>142</v>
      </c>
      <c r="D109" s="56">
        <v>43100151</v>
      </c>
    </row>
    <row r="110" spans="1:4" ht="12.75">
      <c r="A110" s="51">
        <v>158</v>
      </c>
      <c r="B110" s="51" t="s">
        <v>163</v>
      </c>
      <c r="C110" s="52" t="s">
        <v>162</v>
      </c>
      <c r="D110" s="55">
        <v>43100158</v>
      </c>
    </row>
    <row r="111" spans="1:4" ht="12.75">
      <c r="A111" s="51">
        <v>159</v>
      </c>
      <c r="B111" s="51" t="s">
        <v>252</v>
      </c>
      <c r="C111" s="52" t="s">
        <v>251</v>
      </c>
      <c r="D111" s="55">
        <v>43100159</v>
      </c>
    </row>
    <row r="112" spans="1:4" ht="12.75">
      <c r="A112" s="51">
        <v>160</v>
      </c>
      <c r="B112" s="51" t="s">
        <v>210</v>
      </c>
      <c r="C112" s="52" t="s">
        <v>209</v>
      </c>
      <c r="D112" s="55">
        <v>43100160</v>
      </c>
    </row>
    <row r="113" spans="1:4" ht="12.75">
      <c r="A113" s="51">
        <v>161</v>
      </c>
      <c r="B113" s="51" t="s">
        <v>86</v>
      </c>
      <c r="C113" s="52" t="s">
        <v>85</v>
      </c>
      <c r="D113" s="55">
        <v>43100161</v>
      </c>
    </row>
    <row r="114" spans="1:4" ht="12.75">
      <c r="A114" s="51">
        <v>162</v>
      </c>
      <c r="B114" s="51" t="s">
        <v>129</v>
      </c>
      <c r="C114" s="52" t="s">
        <v>128</v>
      </c>
      <c r="D114" s="55">
        <v>43100162</v>
      </c>
    </row>
    <row r="115" spans="1:4" ht="12.75">
      <c r="A115" s="51">
        <v>163</v>
      </c>
      <c r="B115" s="51" t="s">
        <v>228</v>
      </c>
      <c r="C115" s="52" t="s">
        <v>227</v>
      </c>
      <c r="D115" s="55">
        <v>43100163</v>
      </c>
    </row>
    <row r="116" spans="1:4" ht="12.75">
      <c r="A116" s="51">
        <v>165</v>
      </c>
      <c r="B116" s="51" t="s">
        <v>200</v>
      </c>
      <c r="C116" s="52" t="s">
        <v>199</v>
      </c>
      <c r="D116" s="55">
        <v>43100165</v>
      </c>
    </row>
    <row r="117" spans="1:4" ht="12.75">
      <c r="A117" s="51">
        <v>167</v>
      </c>
      <c r="B117" s="51" t="s">
        <v>257</v>
      </c>
      <c r="C117" s="52" t="s">
        <v>256</v>
      </c>
      <c r="D117" s="55">
        <v>43100167</v>
      </c>
    </row>
    <row r="118" spans="1:4" ht="12.75">
      <c r="A118" s="51">
        <v>168</v>
      </c>
      <c r="B118" s="51" t="s">
        <v>273</v>
      </c>
      <c r="C118" s="52" t="s">
        <v>272</v>
      </c>
      <c r="D118" s="55">
        <v>43100168</v>
      </c>
    </row>
    <row r="119" spans="1:4" ht="12.75">
      <c r="A119" s="51">
        <v>169</v>
      </c>
      <c r="B119" s="51" t="s">
        <v>287</v>
      </c>
      <c r="C119" s="52" t="s">
        <v>286</v>
      </c>
      <c r="D119" s="55">
        <v>43100169</v>
      </c>
    </row>
    <row r="120" spans="1:4" ht="12.75">
      <c r="A120" s="51">
        <v>170</v>
      </c>
      <c r="B120" s="51" t="s">
        <v>305</v>
      </c>
      <c r="C120" s="52" t="s">
        <v>304</v>
      </c>
      <c r="D120" s="55">
        <v>43100170</v>
      </c>
    </row>
    <row r="121" spans="1:4" ht="12.75">
      <c r="A121" s="51">
        <v>171</v>
      </c>
      <c r="B121" s="51" t="s">
        <v>206</v>
      </c>
      <c r="C121" s="52" t="s">
        <v>205</v>
      </c>
      <c r="D121" s="55">
        <v>43100171</v>
      </c>
    </row>
    <row r="122" spans="1:4" ht="12.75">
      <c r="A122" s="51">
        <v>172</v>
      </c>
      <c r="B122" s="51" t="s">
        <v>78</v>
      </c>
      <c r="C122" s="52" t="s">
        <v>77</v>
      </c>
      <c r="D122" s="55">
        <v>43100172</v>
      </c>
    </row>
    <row r="123" spans="1:4" ht="12.75">
      <c r="A123" s="51">
        <v>173</v>
      </c>
      <c r="B123" s="51" t="s">
        <v>157</v>
      </c>
      <c r="C123" s="52" t="s">
        <v>156</v>
      </c>
      <c r="D123" s="55">
        <v>43100173</v>
      </c>
    </row>
    <row r="124" spans="1:4" ht="12.75">
      <c r="A124" s="51">
        <v>174</v>
      </c>
      <c r="B124" s="51" t="s">
        <v>80</v>
      </c>
      <c r="C124" s="52" t="s">
        <v>79</v>
      </c>
      <c r="D124" s="55">
        <v>43100174</v>
      </c>
    </row>
    <row r="125" spans="1:4" ht="12.75">
      <c r="A125" s="51">
        <v>390</v>
      </c>
      <c r="B125" s="51" t="s">
        <v>190</v>
      </c>
      <c r="C125" s="52" t="s">
        <v>189</v>
      </c>
      <c r="D125" s="55">
        <v>0</v>
      </c>
    </row>
    <row r="126" spans="1:4" ht="12.75">
      <c r="A126" s="51">
        <v>4444</v>
      </c>
      <c r="B126" s="51" t="s">
        <v>346</v>
      </c>
      <c r="C126" s="52" t="s">
        <v>255</v>
      </c>
      <c r="D126" s="55">
        <v>0</v>
      </c>
    </row>
    <row r="127" spans="1:4" ht="12.75">
      <c r="A127" s="51">
        <v>7000</v>
      </c>
      <c r="B127" s="51" t="s">
        <v>347</v>
      </c>
      <c r="C127" s="52" t="s">
        <v>246</v>
      </c>
      <c r="D127" s="55">
        <v>0</v>
      </c>
    </row>
    <row r="128" spans="1:4" ht="12.75">
      <c r="A128" s="51">
        <v>8888</v>
      </c>
      <c r="B128" s="51" t="s">
        <v>348</v>
      </c>
      <c r="C128" s="52" t="s">
        <v>166</v>
      </c>
      <c r="D128" s="55">
        <v>0</v>
      </c>
    </row>
    <row r="129" spans="1:4" ht="12.75">
      <c r="A129" s="51">
        <v>9999</v>
      </c>
      <c r="B129" s="51" t="s">
        <v>349</v>
      </c>
      <c r="C129" s="52" t="s">
        <v>87</v>
      </c>
      <c r="D129" s="55">
        <v>0</v>
      </c>
    </row>
    <row r="130" spans="1:4" ht="12.75">
      <c r="A130" s="51">
        <v>6666</v>
      </c>
      <c r="B130" s="51" t="s">
        <v>350</v>
      </c>
      <c r="C130" s="52" t="s">
        <v>351</v>
      </c>
      <c r="D130" s="55">
        <v>0</v>
      </c>
    </row>
    <row r="131" spans="1:4" ht="12.75">
      <c r="A131" s="51">
        <v>176</v>
      </c>
      <c r="B131" s="51" t="s">
        <v>109</v>
      </c>
      <c r="C131" s="52" t="s">
        <v>352</v>
      </c>
      <c r="D131" s="55">
        <v>43100176</v>
      </c>
    </row>
    <row r="132" spans="1:4" ht="12.75">
      <c r="A132" s="51">
        <v>177</v>
      </c>
      <c r="B132" s="51" t="s">
        <v>214</v>
      </c>
      <c r="C132" s="52" t="s">
        <v>213</v>
      </c>
      <c r="D132" s="55">
        <v>43100177</v>
      </c>
    </row>
    <row r="133" spans="1:4" ht="12.75">
      <c r="A133" s="51">
        <v>179</v>
      </c>
      <c r="B133" s="51" t="s">
        <v>323</v>
      </c>
      <c r="C133" s="52" t="s">
        <v>322</v>
      </c>
      <c r="D133" s="55">
        <v>43100179</v>
      </c>
    </row>
    <row r="134" spans="1:4" ht="12.75">
      <c r="A134" s="51">
        <v>180</v>
      </c>
      <c r="B134" s="51" t="s">
        <v>325</v>
      </c>
      <c r="C134" s="52" t="s">
        <v>324</v>
      </c>
      <c r="D134" s="52">
        <v>43100180</v>
      </c>
    </row>
    <row r="135" spans="1:4" ht="12.75">
      <c r="A135" s="51">
        <v>181</v>
      </c>
      <c r="B135" s="51" t="s">
        <v>327</v>
      </c>
      <c r="C135" s="52" t="s">
        <v>326</v>
      </c>
      <c r="D135" s="52">
        <v>43100181</v>
      </c>
    </row>
    <row r="136" spans="1:4" ht="12.75">
      <c r="A136" s="51">
        <v>182</v>
      </c>
      <c r="B136" s="51" t="s">
        <v>329</v>
      </c>
      <c r="C136" s="52" t="s">
        <v>328</v>
      </c>
      <c r="D136" s="52">
        <v>43100182</v>
      </c>
    </row>
    <row r="137" spans="1:4" ht="12.75">
      <c r="A137" s="51">
        <v>183</v>
      </c>
      <c r="B137" s="51" t="s">
        <v>331</v>
      </c>
      <c r="C137" s="52" t="s">
        <v>330</v>
      </c>
      <c r="D137" s="52">
        <v>43100183</v>
      </c>
    </row>
    <row r="138" spans="1:4" ht="12.75">
      <c r="A138" s="51">
        <v>184</v>
      </c>
      <c r="B138" s="51" t="s">
        <v>333</v>
      </c>
      <c r="C138" s="52" t="s">
        <v>332</v>
      </c>
      <c r="D138" s="52">
        <v>43100184</v>
      </c>
    </row>
    <row r="139" spans="1:4" ht="12.75">
      <c r="A139" s="51">
        <v>185</v>
      </c>
      <c r="B139" s="51" t="s">
        <v>335</v>
      </c>
      <c r="C139" s="52" t="s">
        <v>334</v>
      </c>
      <c r="D139" s="52">
        <v>43100185</v>
      </c>
    </row>
    <row r="140" spans="1:4" ht="12.75">
      <c r="A140" s="51">
        <v>187</v>
      </c>
      <c r="B140" s="51" t="s">
        <v>339</v>
      </c>
      <c r="C140" s="52" t="s">
        <v>338</v>
      </c>
      <c r="D140" s="55">
        <v>43100187</v>
      </c>
    </row>
    <row r="141" spans="1:4" ht="12.75">
      <c r="A141" s="51">
        <v>186</v>
      </c>
      <c r="B141" s="51" t="s">
        <v>337</v>
      </c>
      <c r="C141" s="52" t="s">
        <v>336</v>
      </c>
      <c r="D141" s="55">
        <v>43100186</v>
      </c>
    </row>
    <row r="142" spans="1:4" ht="12.75">
      <c r="A142" s="51">
        <v>188</v>
      </c>
      <c r="B142" s="51" t="s">
        <v>341</v>
      </c>
      <c r="C142" s="52" t="s">
        <v>340</v>
      </c>
      <c r="D142" s="55">
        <v>43100188</v>
      </c>
    </row>
    <row r="143" spans="1:4" ht="12.75">
      <c r="A143" s="51">
        <v>189</v>
      </c>
      <c r="B143" s="51" t="s">
        <v>377</v>
      </c>
      <c r="C143" s="52" t="s">
        <v>378</v>
      </c>
      <c r="D143" s="55">
        <v>43100189</v>
      </c>
    </row>
    <row r="144" spans="1:4" ht="12.75">
      <c r="A144" s="51">
        <v>190</v>
      </c>
      <c r="B144" s="51" t="s">
        <v>379</v>
      </c>
      <c r="C144" s="52" t="s">
        <v>380</v>
      </c>
      <c r="D144" s="52">
        <v>43100190</v>
      </c>
    </row>
    <row r="145" spans="1:4" ht="12.75">
      <c r="A145" s="51">
        <v>191</v>
      </c>
      <c r="B145" s="51" t="s">
        <v>381</v>
      </c>
      <c r="C145" s="52" t="s">
        <v>382</v>
      </c>
      <c r="D145" s="52">
        <v>43100191</v>
      </c>
    </row>
    <row r="146" spans="1:4" ht="12.75">
      <c r="A146" s="51">
        <v>0</v>
      </c>
      <c r="B146" s="51">
        <v>0</v>
      </c>
      <c r="C146" s="52">
        <v>0</v>
      </c>
      <c r="D146" s="52">
        <v>0</v>
      </c>
    </row>
    <row r="147" spans="1:4" ht="12.75">
      <c r="A147" s="51">
        <v>0</v>
      </c>
      <c r="B147" s="51">
        <v>0</v>
      </c>
      <c r="C147" s="52">
        <v>0</v>
      </c>
      <c r="D147" s="52">
        <v>0</v>
      </c>
    </row>
    <row r="148" spans="1:4" ht="12.75">
      <c r="A148" s="51">
        <v>0</v>
      </c>
      <c r="B148" s="51">
        <v>0</v>
      </c>
      <c r="C148" s="52">
        <v>0</v>
      </c>
      <c r="D148" s="52">
        <v>0</v>
      </c>
    </row>
    <row r="149" spans="1:4" ht="12.75">
      <c r="A149" s="51">
        <v>0</v>
      </c>
      <c r="B149" s="51">
        <v>0</v>
      </c>
      <c r="C149" s="52">
        <v>0</v>
      </c>
      <c r="D149" s="52">
        <v>0</v>
      </c>
    </row>
    <row r="150" spans="1:4" ht="12.75">
      <c r="A150" s="51">
        <v>0</v>
      </c>
      <c r="B150" s="51">
        <v>0</v>
      </c>
      <c r="C150" s="52">
        <v>0</v>
      </c>
      <c r="D150" s="52">
        <v>0</v>
      </c>
    </row>
    <row r="151" spans="1:4" ht="12.75">
      <c r="A151" s="51">
        <v>0</v>
      </c>
      <c r="B151" s="51">
        <v>0</v>
      </c>
      <c r="C151" s="52">
        <v>0</v>
      </c>
      <c r="D151" s="52">
        <v>0</v>
      </c>
    </row>
    <row r="152" spans="1:4" ht="12.75">
      <c r="A152" s="51">
        <v>0</v>
      </c>
      <c r="B152" s="51">
        <v>0</v>
      </c>
      <c r="C152" s="52">
        <v>0</v>
      </c>
      <c r="D152" s="52">
        <v>0</v>
      </c>
    </row>
    <row r="153" spans="1:4" ht="12.75">
      <c r="A153" s="51">
        <v>0</v>
      </c>
      <c r="B153" s="51">
        <v>0</v>
      </c>
      <c r="C153" s="52">
        <v>0</v>
      </c>
      <c r="D153" s="52">
        <v>0</v>
      </c>
    </row>
    <row r="154" spans="1:4" ht="12.75">
      <c r="A154" s="51">
        <v>0</v>
      </c>
      <c r="B154" s="51">
        <v>0</v>
      </c>
      <c r="C154" s="52">
        <v>0</v>
      </c>
      <c r="D154" s="52">
        <v>0</v>
      </c>
    </row>
    <row r="155" spans="1:4" ht="12.75">
      <c r="A155" s="51">
        <v>0</v>
      </c>
      <c r="B155" s="51">
        <v>0</v>
      </c>
      <c r="C155" s="52">
        <v>0</v>
      </c>
      <c r="D155" s="52">
        <v>0</v>
      </c>
    </row>
    <row r="156" spans="1:4" ht="12.75">
      <c r="A156" s="51">
        <v>0</v>
      </c>
      <c r="B156" s="51">
        <v>0</v>
      </c>
      <c r="C156" s="52">
        <v>0</v>
      </c>
      <c r="D156" s="52">
        <v>0</v>
      </c>
    </row>
    <row r="157" spans="1:4" ht="12.75">
      <c r="A157" s="51">
        <v>0</v>
      </c>
      <c r="B157" s="51">
        <v>0</v>
      </c>
      <c r="C157" s="52">
        <v>0</v>
      </c>
      <c r="D157" s="52">
        <v>0</v>
      </c>
    </row>
    <row r="158" spans="1:4" ht="12.75">
      <c r="A158" s="51">
        <v>0</v>
      </c>
      <c r="B158" s="51">
        <v>0</v>
      </c>
      <c r="C158" s="52">
        <v>0</v>
      </c>
      <c r="D158" s="52">
        <v>0</v>
      </c>
    </row>
    <row r="159" spans="1:4" ht="12.75">
      <c r="A159" s="51">
        <v>0</v>
      </c>
      <c r="B159" s="51">
        <v>0</v>
      </c>
      <c r="C159" s="52">
        <v>0</v>
      </c>
      <c r="D159" s="52">
        <v>0</v>
      </c>
    </row>
    <row r="160" spans="1:4" ht="12.75">
      <c r="A160" s="51">
        <v>0</v>
      </c>
      <c r="B160" s="51">
        <v>0</v>
      </c>
      <c r="C160" s="52">
        <v>0</v>
      </c>
      <c r="D160" s="52">
        <v>0</v>
      </c>
    </row>
    <row r="161" spans="1:4" ht="12.75">
      <c r="A161" s="51">
        <v>0</v>
      </c>
      <c r="B161" s="51">
        <v>0</v>
      </c>
      <c r="C161" s="52">
        <v>0</v>
      </c>
      <c r="D161" s="52">
        <v>0</v>
      </c>
    </row>
    <row r="162" spans="1:4" ht="12.75">
      <c r="A162" s="51">
        <v>0</v>
      </c>
      <c r="B162" s="51">
        <v>0</v>
      </c>
      <c r="C162" s="52">
        <v>0</v>
      </c>
      <c r="D162" s="52">
        <v>0</v>
      </c>
    </row>
    <row r="163" spans="1:4" ht="12.75">
      <c r="A163" s="51">
        <v>0</v>
      </c>
      <c r="B163" s="51">
        <v>0</v>
      </c>
      <c r="C163" s="52">
        <v>0</v>
      </c>
      <c r="D163" s="52">
        <v>0</v>
      </c>
    </row>
    <row r="164" spans="1:4" ht="12.75">
      <c r="A164" s="51">
        <v>0</v>
      </c>
      <c r="B164" s="51">
        <v>0</v>
      </c>
      <c r="C164" s="52">
        <v>0</v>
      </c>
      <c r="D164" s="52">
        <v>0</v>
      </c>
    </row>
    <row r="165" spans="1:4" ht="12.75">
      <c r="A165" s="51">
        <v>0</v>
      </c>
      <c r="B165" s="51">
        <v>0</v>
      </c>
      <c r="C165" s="52">
        <v>0</v>
      </c>
      <c r="D165" s="52">
        <v>0</v>
      </c>
    </row>
    <row r="166" spans="1:4" ht="12.75">
      <c r="A166" s="51">
        <v>0</v>
      </c>
      <c r="B166" s="51">
        <v>0</v>
      </c>
      <c r="C166" s="52">
        <v>0</v>
      </c>
      <c r="D166" s="52">
        <v>0</v>
      </c>
    </row>
    <row r="167" spans="1:4" ht="12.75">
      <c r="A167" s="51">
        <v>0</v>
      </c>
      <c r="B167" s="51">
        <v>0</v>
      </c>
      <c r="C167" s="52">
        <v>0</v>
      </c>
      <c r="D167" s="52">
        <v>0</v>
      </c>
    </row>
    <row r="168" ht="12.75">
      <c r="A168" s="51" t="s">
        <v>354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B49" sqref="B49"/>
    </sheetView>
  </sheetViews>
  <sheetFormatPr defaultColWidth="11.421875" defaultRowHeight="12.75"/>
  <cols>
    <col min="1" max="3" width="12.7109375" style="0" customWidth="1"/>
    <col min="4" max="4" width="21.8515625" style="0" customWidth="1"/>
    <col min="5" max="5" width="4.7109375" style="0" customWidth="1"/>
    <col min="6" max="6" width="8.8515625" style="0" customWidth="1"/>
    <col min="7" max="7" width="5.57421875" style="0" customWidth="1"/>
    <col min="8" max="8" width="9.140625" style="0" customWidth="1"/>
    <col min="9" max="9" width="5.8515625" style="0" customWidth="1"/>
    <col min="10" max="10" width="13.00390625" style="0" customWidth="1"/>
    <col min="11" max="12" width="6.28125" style="0" customWidth="1"/>
    <col min="13" max="13" width="13.7109375" style="0" customWidth="1"/>
    <col min="14" max="15" width="8.7109375" style="0" customWidth="1"/>
    <col min="16" max="16" width="20.140625" style="0" customWidth="1"/>
    <col min="17" max="17" width="6.28125" style="0" customWidth="1"/>
    <col min="18" max="18" width="17.140625" style="0" customWidth="1"/>
    <col min="19" max="19" width="15.7109375" style="0" customWidth="1"/>
  </cols>
  <sheetData>
    <row r="1" spans="1:19" s="35" customFormat="1" ht="9.75">
      <c r="A1" s="36" t="s">
        <v>51</v>
      </c>
      <c r="B1" s="36" t="s">
        <v>52</v>
      </c>
      <c r="C1" s="36" t="s">
        <v>53</v>
      </c>
      <c r="D1" s="36" t="s">
        <v>54</v>
      </c>
      <c r="E1" s="36" t="s">
        <v>56</v>
      </c>
      <c r="F1" s="36" t="s">
        <v>55</v>
      </c>
      <c r="G1" s="36" t="s">
        <v>57</v>
      </c>
      <c r="H1" s="36" t="s">
        <v>58</v>
      </c>
      <c r="I1" s="36" t="s">
        <v>59</v>
      </c>
      <c r="J1" s="36" t="s">
        <v>60</v>
      </c>
      <c r="K1" s="36" t="s">
        <v>69</v>
      </c>
      <c r="L1" s="36" t="s">
        <v>61</v>
      </c>
      <c r="M1" s="36" t="s">
        <v>62</v>
      </c>
      <c r="N1" s="36" t="s">
        <v>63</v>
      </c>
      <c r="O1" s="36" t="s">
        <v>64</v>
      </c>
      <c r="P1" s="36" t="s">
        <v>65</v>
      </c>
      <c r="Q1" s="36" t="s">
        <v>66</v>
      </c>
      <c r="R1" s="36" t="s">
        <v>67</v>
      </c>
      <c r="S1" s="36" t="s">
        <v>68</v>
      </c>
    </row>
    <row r="2" spans="1:19" s="35" customFormat="1" ht="9.75">
      <c r="A2" s="37">
        <f>UPPER('fctt 0910'!B8)</f>
      </c>
      <c r="B2" s="37">
        <f>UPPER('fctt 0910'!G8)</f>
      </c>
      <c r="C2" s="37">
        <f>PROPER('fctt 0910'!L8)</f>
      </c>
      <c r="D2" s="38">
        <f>('fctt 0910'!Q8)</f>
        <v>0</v>
      </c>
      <c r="E2" s="37">
        <f>UPPER('fctt 0910'!AB8)</f>
      </c>
      <c r="F2" s="39">
        <f>'fctt 0910'!B10</f>
        <v>0</v>
      </c>
      <c r="G2" s="37">
        <f>UPPER('fctt 0910'!G10)</f>
      </c>
      <c r="H2" s="40">
        <f>'fctt 0910'!H10</f>
        <v>0</v>
      </c>
      <c r="I2" s="40">
        <f>'fctt 0910'!K10</f>
      </c>
      <c r="J2" s="40">
        <f>'fctt 0910'!L10</f>
        <v>0</v>
      </c>
      <c r="K2" s="40">
        <f>'fctt 0910'!Q10</f>
        <v>0</v>
      </c>
      <c r="L2" s="40">
        <f>'fctt 0910'!S10</f>
        <v>0</v>
      </c>
      <c r="M2" s="40">
        <f>'fctt 0910'!U10</f>
        <v>0</v>
      </c>
      <c r="N2" s="40">
        <f>'fctt 0910'!Y10</f>
        <v>0</v>
      </c>
      <c r="O2" s="40">
        <f>'fctt 0910'!AB10</f>
        <v>0</v>
      </c>
      <c r="P2" s="48">
        <f>'fctt 0910'!B12</f>
        <v>0</v>
      </c>
      <c r="Q2" s="38">
        <f>'fctt 0910'!L12</f>
        <v>0</v>
      </c>
      <c r="R2" s="38">
        <f>'fctt 0910'!N12</f>
        <v>0</v>
      </c>
      <c r="S2" s="38">
        <f>'fctt 0910'!V12</f>
        <v>0</v>
      </c>
    </row>
    <row r="3" spans="1:19" s="45" customFormat="1" ht="12.75">
      <c r="A3" s="41" t="e">
        <f>UPPER('fctt 0910'!#REF!)</f>
        <v>#REF!</v>
      </c>
      <c r="B3" s="41" t="e">
        <f>UPPER('fctt 0910'!#REF!)</f>
        <v>#REF!</v>
      </c>
      <c r="C3" s="41" t="e">
        <f>PROPER('fctt 0910'!#REF!)</f>
        <v>#REF!</v>
      </c>
      <c r="D3" s="38" t="e">
        <f>('fctt 0910'!#REF!)</f>
        <v>#REF!</v>
      </c>
      <c r="E3" s="41" t="e">
        <f>UPPER('fctt 0910'!#REF!)</f>
        <v>#REF!</v>
      </c>
      <c r="F3" s="43" t="e">
        <f>'fctt 0910'!#REF!</f>
        <v>#REF!</v>
      </c>
      <c r="G3" s="41" t="e">
        <f>UPPER('fctt 0910'!#REF!)</f>
        <v>#REF!</v>
      </c>
      <c r="H3" s="44" t="e">
        <f>'fctt 0910'!#REF!</f>
        <v>#REF!</v>
      </c>
      <c r="I3" s="44" t="e">
        <f>'fctt 0910'!#REF!</f>
        <v>#REF!</v>
      </c>
      <c r="J3" s="44" t="e">
        <f>'fctt 0910'!#REF!</f>
        <v>#REF!</v>
      </c>
      <c r="K3" s="44" t="e">
        <f>'fctt 0910'!#REF!</f>
        <v>#REF!</v>
      </c>
      <c r="L3" s="44" t="e">
        <f>'fctt 0910'!#REF!</f>
        <v>#REF!</v>
      </c>
      <c r="M3" s="44" t="e">
        <f>'fctt 0910'!#REF!</f>
        <v>#REF!</v>
      </c>
      <c r="N3" s="44" t="e">
        <f>'fctt 0910'!#REF!</f>
        <v>#REF!</v>
      </c>
      <c r="O3" s="44" t="e">
        <f>'fctt 0910'!#REF!</f>
        <v>#REF!</v>
      </c>
      <c r="P3" s="49" t="e">
        <f>'fctt 0910'!#REF!</f>
        <v>#REF!</v>
      </c>
      <c r="Q3" s="42" t="e">
        <f>'fctt 0910'!#REF!</f>
        <v>#REF!</v>
      </c>
      <c r="R3" s="42" t="e">
        <f>'fctt 0910'!#REF!</f>
        <v>#REF!</v>
      </c>
      <c r="S3" s="42" t="e">
        <f>'fctt 0910'!#REF!</f>
        <v>#REF!</v>
      </c>
    </row>
    <row r="4" spans="1:19" s="45" customFormat="1" ht="12.75">
      <c r="A4" s="41" t="e">
        <f>UPPER('fctt 0910'!#REF!)</f>
        <v>#REF!</v>
      </c>
      <c r="B4" s="41" t="e">
        <f>UPPER('fctt 0910'!#REF!)</f>
        <v>#REF!</v>
      </c>
      <c r="C4" s="41" t="e">
        <f>PROPER('fctt 0910'!#REF!)</f>
        <v>#REF!</v>
      </c>
      <c r="D4" s="42" t="e">
        <f>('fctt 0910'!#REF!)</f>
        <v>#REF!</v>
      </c>
      <c r="E4" s="41" t="e">
        <f>UPPER('fctt 0910'!#REF!)</f>
        <v>#REF!</v>
      </c>
      <c r="F4" s="43" t="e">
        <f>'fctt 0910'!#REF!</f>
        <v>#REF!</v>
      </c>
      <c r="G4" s="41" t="e">
        <f>UPPER('fctt 0910'!#REF!)</f>
        <v>#REF!</v>
      </c>
      <c r="H4" s="44" t="e">
        <f>'fctt 0910'!#REF!</f>
        <v>#REF!</v>
      </c>
      <c r="I4" s="44" t="e">
        <f>'fctt 0910'!#REF!</f>
        <v>#REF!</v>
      </c>
      <c r="J4" s="44" t="e">
        <f>'fctt 0910'!#REF!</f>
        <v>#REF!</v>
      </c>
      <c r="K4" s="44" t="e">
        <f>'fctt 0910'!#REF!</f>
        <v>#REF!</v>
      </c>
      <c r="L4" s="44" t="e">
        <f>'fctt 0910'!#REF!</f>
        <v>#REF!</v>
      </c>
      <c r="M4" s="44" t="e">
        <f>'fctt 0910'!#REF!</f>
        <v>#REF!</v>
      </c>
      <c r="N4" s="44" t="e">
        <f>'fctt 0910'!#REF!</f>
        <v>#REF!</v>
      </c>
      <c r="O4" s="44" t="e">
        <f>'fctt 0910'!#REF!</f>
        <v>#REF!</v>
      </c>
      <c r="P4" s="49" t="e">
        <f>'fctt 0910'!#REF!</f>
        <v>#REF!</v>
      </c>
      <c r="Q4" s="42" t="e">
        <f>'fctt 0910'!#REF!</f>
        <v>#REF!</v>
      </c>
      <c r="R4" s="42" t="e">
        <f>'fctt 0910'!#REF!</f>
        <v>#REF!</v>
      </c>
      <c r="S4" s="42" t="e">
        <f>'fctt 0910'!#REF!</f>
        <v>#REF!</v>
      </c>
    </row>
    <row r="5" spans="1:19" s="45" customFormat="1" ht="12.75">
      <c r="A5" s="41" t="e">
        <f>UPPER('fctt 0910'!#REF!)</f>
        <v>#REF!</v>
      </c>
      <c r="B5" s="41" t="e">
        <f>UPPER('fctt 0910'!#REF!)</f>
        <v>#REF!</v>
      </c>
      <c r="C5" s="41" t="e">
        <f>PROPER('fctt 0910'!#REF!)</f>
        <v>#REF!</v>
      </c>
      <c r="D5" s="42" t="e">
        <f>('fctt 0910'!#REF!)</f>
        <v>#REF!</v>
      </c>
      <c r="E5" s="41" t="e">
        <f>UPPER('fctt 0910'!#REF!)</f>
        <v>#REF!</v>
      </c>
      <c r="F5" s="43" t="e">
        <f>'fctt 0910'!#REF!</f>
        <v>#REF!</v>
      </c>
      <c r="G5" s="41" t="e">
        <f>UPPER('fctt 0910'!#REF!)</f>
        <v>#REF!</v>
      </c>
      <c r="H5" s="44" t="e">
        <f>'fctt 0910'!#REF!</f>
        <v>#REF!</v>
      </c>
      <c r="I5" s="44" t="e">
        <f>'fctt 0910'!#REF!</f>
        <v>#REF!</v>
      </c>
      <c r="J5" s="44" t="e">
        <f>'fctt 0910'!#REF!</f>
        <v>#REF!</v>
      </c>
      <c r="K5" s="44" t="e">
        <f>'fctt 0910'!#REF!</f>
        <v>#REF!</v>
      </c>
      <c r="L5" s="44" t="e">
        <f>'fctt 0910'!#REF!</f>
        <v>#REF!</v>
      </c>
      <c r="M5" s="44" t="e">
        <f>'fctt 0910'!#REF!</f>
        <v>#REF!</v>
      </c>
      <c r="N5" s="44" t="e">
        <f>'fctt 0910'!#REF!</f>
        <v>#REF!</v>
      </c>
      <c r="O5" s="44" t="e">
        <f>'fctt 0910'!#REF!</f>
        <v>#REF!</v>
      </c>
      <c r="P5" s="49" t="e">
        <f>'fctt 0910'!#REF!</f>
        <v>#REF!</v>
      </c>
      <c r="Q5" s="42" t="e">
        <f>'fctt 0910'!#REF!</f>
        <v>#REF!</v>
      </c>
      <c r="R5" s="42" t="e">
        <f>'fctt 0910'!#REF!</f>
        <v>#REF!</v>
      </c>
      <c r="S5" s="42" t="e">
        <f>'fctt 0910'!#REF!</f>
        <v>#REF!</v>
      </c>
    </row>
    <row r="6" spans="1:19" s="45" customFormat="1" ht="12.75">
      <c r="A6" s="41" t="e">
        <f>UPPER('fctt 0910'!#REF!)</f>
        <v>#REF!</v>
      </c>
      <c r="B6" s="41" t="e">
        <f>UPPER('fctt 0910'!#REF!)</f>
        <v>#REF!</v>
      </c>
      <c r="C6" s="41" t="e">
        <f>PROPER('fctt 0910'!#REF!)</f>
        <v>#REF!</v>
      </c>
      <c r="D6" s="42" t="e">
        <f>('fctt 0910'!#REF!)</f>
        <v>#REF!</v>
      </c>
      <c r="E6" s="41" t="e">
        <f>UPPER('fctt 0910'!#REF!)</f>
        <v>#REF!</v>
      </c>
      <c r="F6" s="43" t="e">
        <f>'fctt 0910'!#REF!</f>
        <v>#REF!</v>
      </c>
      <c r="G6" s="41" t="e">
        <f>UPPER('fctt 0910'!#REF!)</f>
        <v>#REF!</v>
      </c>
      <c r="H6" s="44" t="e">
        <f>'fctt 0910'!#REF!</f>
        <v>#REF!</v>
      </c>
      <c r="I6" s="44" t="e">
        <f>'fctt 0910'!#REF!</f>
        <v>#REF!</v>
      </c>
      <c r="J6" s="44" t="e">
        <f>'fctt 0910'!#REF!</f>
        <v>#REF!</v>
      </c>
      <c r="K6" s="44" t="e">
        <f>'fctt 0910'!#REF!</f>
        <v>#REF!</v>
      </c>
      <c r="L6" s="44" t="e">
        <f>'fctt 0910'!#REF!</f>
        <v>#REF!</v>
      </c>
      <c r="M6" s="44" t="e">
        <f>'fctt 0910'!#REF!</f>
        <v>#REF!</v>
      </c>
      <c r="N6" s="44" t="e">
        <f>'fctt 0910'!#REF!</f>
        <v>#REF!</v>
      </c>
      <c r="O6" s="44" t="e">
        <f>'fctt 0910'!#REF!</f>
        <v>#REF!</v>
      </c>
      <c r="P6" s="49" t="e">
        <f>'fctt 0910'!#REF!</f>
        <v>#REF!</v>
      </c>
      <c r="Q6" s="42" t="e">
        <f>'fctt 0910'!#REF!</f>
        <v>#REF!</v>
      </c>
      <c r="R6" s="42" t="e">
        <f>'fctt 0910'!#REF!</f>
        <v>#REF!</v>
      </c>
      <c r="S6" s="42" t="e">
        <f>'fctt 0910'!#REF!</f>
        <v>#REF!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competicio08</dc:creator>
  <cp:keywords/>
  <dc:description/>
  <cp:lastModifiedBy>pc1</cp:lastModifiedBy>
  <cp:lastPrinted>2009-07-02T11:01:40Z</cp:lastPrinted>
  <dcterms:created xsi:type="dcterms:W3CDTF">2008-07-04T16:57:08Z</dcterms:created>
  <dcterms:modified xsi:type="dcterms:W3CDTF">2010-09-29T07:45:42Z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-1792674763</vt:i4>
  </property>
  <property fmtid="{D5CDD505-2E9C-101B-9397-08002B2CF9AE}" pid="4" name="_EmailSubje">
    <vt:lpwstr>notes per la web</vt:lpwstr>
  </property>
  <property fmtid="{D5CDD505-2E9C-101B-9397-08002B2CF9AE}" pid="5" name="_AuthorEma">
    <vt:lpwstr>josepllopart@fctt.org</vt:lpwstr>
  </property>
  <property fmtid="{D5CDD505-2E9C-101B-9397-08002B2CF9AE}" pid="6" name="_AuthorEmailDisplayNa">
    <vt:lpwstr>Josep Llopart (FCTT)</vt:lpwstr>
  </property>
</Properties>
</file>